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nhs-my.sharepoint.com/personal/sarah_colston_nhs_net/Documents/Desktop/Sarah/Hub work/NICOR/Annual report/2425/Domain supporting docs/CHD/"/>
    </mc:Choice>
  </mc:AlternateContent>
  <xr:revisionPtr revIDLastSave="0" documentId="8_{A0AE3798-E536-47F9-B7F3-ACD2197173BB}" xr6:coauthVersionLast="47" xr6:coauthVersionMax="47" xr10:uidLastSave="{00000000-0000-0000-0000-000000000000}"/>
  <bookViews>
    <workbookView xWindow="28680" yWindow="360" windowWidth="25440" windowHeight="15270" tabRatio="558" xr2:uid="{00000000-000D-0000-FFFF-FFFF00000000}"/>
  </bookViews>
  <sheets>
    <sheet name="2023_24_countable_procedur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6" i="1" l="1"/>
  <c r="Y26" i="1"/>
  <c r="Z26" i="1"/>
  <c r="W26" i="1"/>
  <c r="S26" i="1"/>
  <c r="T26" i="1"/>
  <c r="U26" i="1"/>
  <c r="R26" i="1"/>
  <c r="N26" i="1"/>
  <c r="O26" i="1"/>
  <c r="P26" i="1"/>
  <c r="M26" i="1"/>
  <c r="I26" i="1"/>
  <c r="J26" i="1"/>
  <c r="K26" i="1"/>
  <c r="H26" i="1"/>
  <c r="D26" i="1"/>
  <c r="E26" i="1"/>
  <c r="F26" i="1"/>
  <c r="X20" i="1"/>
  <c r="Y20" i="1"/>
  <c r="Z20" i="1"/>
  <c r="W20" i="1"/>
  <c r="S20" i="1"/>
  <c r="T20" i="1"/>
  <c r="U20" i="1"/>
  <c r="R20" i="1"/>
  <c r="N20" i="1"/>
  <c r="O20" i="1"/>
  <c r="P20" i="1"/>
  <c r="M20" i="1"/>
  <c r="I20" i="1"/>
  <c r="J20" i="1"/>
  <c r="K20" i="1"/>
  <c r="H20" i="1"/>
  <c r="D20" i="1"/>
  <c r="E20" i="1"/>
  <c r="F20" i="1"/>
  <c r="C20" i="1"/>
  <c r="X15" i="1"/>
  <c r="Y15" i="1"/>
  <c r="Z15" i="1"/>
  <c r="W15" i="1"/>
  <c r="S15" i="1"/>
  <c r="T15" i="1"/>
  <c r="U15" i="1"/>
  <c r="R15" i="1"/>
  <c r="N15" i="1"/>
  <c r="O15" i="1"/>
  <c r="P15" i="1"/>
  <c r="M15" i="1"/>
  <c r="I15" i="1"/>
  <c r="J15" i="1"/>
  <c r="K15" i="1"/>
  <c r="D15" i="1"/>
  <c r="E15" i="1"/>
  <c r="F15" i="1"/>
  <c r="C26" i="1"/>
  <c r="H15" i="1"/>
  <c r="C15" i="1"/>
  <c r="AA20" i="1" l="1"/>
  <c r="G26" i="1"/>
  <c r="L20" i="1"/>
  <c r="AA26" i="1"/>
  <c r="V20" i="1"/>
  <c r="G20" i="1"/>
  <c r="L15" i="1"/>
  <c r="G15" i="1"/>
  <c r="AA15" i="1"/>
  <c r="Q15" i="1"/>
  <c r="Q20" i="1"/>
  <c r="V15" i="1"/>
  <c r="V2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<sst xmlns="http://schemas.openxmlformats.org/spreadsheetml/2006/main" count="53" uniqueCount="31">
  <si>
    <t>Procedures</t>
  </si>
  <si>
    <t>Unknown</t>
  </si>
  <si>
    <t>Ventricular Assist Device (VAD)</t>
  </si>
  <si>
    <t>Pacemaker procedures</t>
  </si>
  <si>
    <t>Alive at 30-days</t>
  </si>
  <si>
    <t>Dead at 30-days</t>
  </si>
  <si>
    <t>30-day survival</t>
  </si>
  <si>
    <t xml:space="preserve">Hybrid procedures </t>
  </si>
  <si>
    <t>EP ablation and EP diagnostic procedures</t>
  </si>
  <si>
    <t>Diagnostic catheter procedures</t>
  </si>
  <si>
    <t>Interventional catheterisation procedures</t>
  </si>
  <si>
    <t>Surgery undertaken using cardiopulmonary bypass</t>
  </si>
  <si>
    <t>Surgery undertaken without using cardiopulmonary bypass (including surgical EP)</t>
  </si>
  <si>
    <t>Catheter procedure activity</t>
  </si>
  <si>
    <t>Surgical procedure activity</t>
  </si>
  <si>
    <t>Electrophysiological activity (non-surgical)</t>
  </si>
  <si>
    <t>Primary ECMO</t>
  </si>
  <si>
    <t>Implantable Cardioverter Defibrillator (ICD)</t>
  </si>
  <si>
    <t>Total</t>
  </si>
  <si>
    <t>Neonates</t>
  </si>
  <si>
    <t>Infant</t>
  </si>
  <si>
    <t>Child</t>
  </si>
  <si>
    <t>Adult</t>
  </si>
  <si>
    <t>Unallocated</t>
  </si>
  <si>
    <t>no qualifying codes</t>
  </si>
  <si>
    <t>Overall activity allocated (Countable procedure)</t>
  </si>
  <si>
    <t>Unallocated activities</t>
  </si>
  <si>
    <t>All Ages</t>
  </si>
  <si>
    <t>ecmo unallocated</t>
  </si>
  <si>
    <t>PROCEDURES 2023-24</t>
  </si>
  <si>
    <r>
      <rPr>
        <b/>
        <sz val="12"/>
        <color rgb="FF000000"/>
        <rFont val="Arial"/>
        <family val="2"/>
      </rPr>
      <t>Note:</t>
    </r>
    <r>
      <rPr>
        <sz val="12"/>
        <color theme="1"/>
        <rFont val="Arial"/>
        <family val="2"/>
      </rPr>
      <t xml:space="preserve"> Scotland data are excluded. Activity numbers are those procedures agreed by NHS England to be 'countable' towards individual operator activity. Primary Extracorporeal Membranous Oxygenation (ECMO), Ventricular Assist Devices (VAD), lung transplants and surgical electrophysiological (EP) procedures are counted as surgical activity for these calculations. Hybrid procedures are those with a combination of surgical and transluminal catheter interventions undertaken at the same time in the operating theatre. Primary ECMO procedures and when this procedure is undertaken in isolation and not as a support operation after another congenital heart procedure (these are considered post-procedural complications).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</si>
</sst>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rgb="FFFFFFFF"/>
      <name val="Arial"/>
      <family val="2"/>
    </font>
    <font>
      <sz val="11"/>
      <color theme="1"/>
      <name val="Arial"/>
      <family val="2"/>
    </font>
    <font>
      <b/>
      <sz val="11"/>
      <color rgb="FF000000"/>
      <name val="Arial"/>
      <family val="2"/>
    </font>
    <font>
      <b/>
      <sz val="12"/>
      <color rgb="FF000000"/>
      <name val="Arial"/>
      <family val="2"/>
    </font>
    <font>
      <sz val="11"/>
      <color rgb="FF000000"/>
      <name val="Arial"/>
      <family val="2"/>
    </font>
    <font>
      <b/>
      <sz val="12"/>
      <color theme="1"/>
      <name val="Arial"/>
      <family val="2"/>
    </font>
    <font>
      <b/>
      <sz val="14"/>
      <color rgb="FF000000"/>
      <name val="Arial"/>
      <family val="2"/>
    </font>
    <font>
      <strike/>
      <sz val="11"/>
      <color rgb="FF000000"/>
      <name val="Arial"/>
      <family val="2"/>
    </font>
    <font>
      <sz val="12"/>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00FF"/>
      </patternFill>
    </fill>
    <fill>
      <patternFill patternType="solid">
        <fgColor theme="2" tint="-9.9978637043366805E-2"/>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cellStyleXfs>
  <cellXfs count="34">
    <xf numFmtId="0" fontId="0" fillId="0" borderId="0" xfId="0"/>
    <xf numFmtId="0" fontId="0" fillId="35" borderId="0" xfId="0" applyFill="1"/>
    <xf numFmtId="0" fontId="18" fillId="33" borderId="0" xfId="0" applyFont="1" applyFill="1" applyBorder="1" applyAlignment="1">
      <alignment horizontal="center" vertical="center"/>
    </xf>
    <xf numFmtId="0" fontId="18" fillId="33" borderId="12" xfId="0" applyFont="1" applyFill="1" applyBorder="1" applyAlignment="1">
      <alignment horizontal="center" vertical="center"/>
    </xf>
    <xf numFmtId="0" fontId="18" fillId="33" borderId="11" xfId="0" applyFont="1" applyFill="1" applyBorder="1" applyAlignment="1">
      <alignment horizontal="center" vertical="center"/>
    </xf>
    <xf numFmtId="0" fontId="19" fillId="0" borderId="0" xfId="0" applyFont="1"/>
    <xf numFmtId="0" fontId="19" fillId="34" borderId="10" xfId="0" applyFont="1" applyFill="1" applyBorder="1" applyAlignment="1">
      <alignment horizontal="center"/>
    </xf>
    <xf numFmtId="0" fontId="20" fillId="34" borderId="10" xfId="0" applyFont="1" applyFill="1" applyBorder="1" applyAlignment="1">
      <alignment horizontal="center" vertical="center"/>
    </xf>
    <xf numFmtId="0" fontId="20" fillId="34" borderId="10" xfId="0" applyFont="1" applyFill="1" applyBorder="1" applyAlignment="1">
      <alignment horizontal="center" vertical="center" wrapText="1"/>
    </xf>
    <xf numFmtId="0" fontId="21" fillId="34" borderId="10" xfId="0" applyFont="1" applyFill="1" applyBorder="1" applyAlignment="1">
      <alignment horizontal="left" vertical="center"/>
    </xf>
    <xf numFmtId="0" fontId="22" fillId="34" borderId="10" xfId="0" applyFont="1" applyFill="1" applyBorder="1" applyAlignment="1">
      <alignment horizontal="center" vertical="center"/>
    </xf>
    <xf numFmtId="164" fontId="22" fillId="34" borderId="10" xfId="0" applyNumberFormat="1" applyFont="1" applyFill="1" applyBorder="1" applyAlignment="1">
      <alignment horizontal="center" vertical="center"/>
    </xf>
    <xf numFmtId="0" fontId="23" fillId="34" borderId="10" xfId="0" applyFont="1" applyFill="1" applyBorder="1" applyAlignment="1">
      <alignment horizontal="left" vertical="center" wrapText="1"/>
    </xf>
    <xf numFmtId="0" fontId="23" fillId="34" borderId="10" xfId="0" applyFont="1" applyFill="1" applyBorder="1" applyAlignment="1">
      <alignment horizontal="left"/>
    </xf>
    <xf numFmtId="0" fontId="24" fillId="34" borderId="10" xfId="0" applyFont="1" applyFill="1" applyBorder="1" applyAlignment="1">
      <alignment horizontal="left" vertical="center"/>
    </xf>
    <xf numFmtId="0" fontId="25" fillId="34" borderId="10" xfId="0" applyFont="1" applyFill="1" applyBorder="1" applyAlignment="1">
      <alignment horizontal="center" vertical="center"/>
    </xf>
    <xf numFmtId="10" fontId="25" fillId="34" borderId="10" xfId="42" applyNumberFormat="1" applyFont="1" applyFill="1" applyBorder="1" applyAlignment="1">
      <alignment horizontal="center" vertical="center"/>
    </xf>
    <xf numFmtId="0" fontId="22" fillId="34" borderId="10" xfId="0" applyFont="1" applyFill="1" applyBorder="1" applyAlignment="1">
      <alignment horizontal="left" vertical="center" wrapText="1"/>
    </xf>
    <xf numFmtId="0" fontId="19" fillId="34" borderId="10" xfId="0" applyFont="1" applyFill="1" applyBorder="1" applyAlignment="1">
      <alignment horizontal="center"/>
    </xf>
    <xf numFmtId="10" fontId="19" fillId="34" borderId="10" xfId="0" applyNumberFormat="1" applyFont="1" applyFill="1" applyBorder="1" applyAlignment="1">
      <alignment horizontal="center"/>
    </xf>
    <xf numFmtId="0" fontId="22" fillId="34" borderId="10" xfId="0" applyFont="1" applyFill="1" applyBorder="1" applyAlignment="1">
      <alignment horizontal="left" vertical="center"/>
    </xf>
    <xf numFmtId="0" fontId="20" fillId="34" borderId="10" xfId="0" applyFont="1" applyFill="1" applyBorder="1" applyAlignment="1">
      <alignment horizontal="left" vertical="center"/>
    </xf>
    <xf numFmtId="10" fontId="20" fillId="34" borderId="10" xfId="42" applyNumberFormat="1" applyFont="1" applyFill="1" applyBorder="1" applyAlignment="1">
      <alignment horizontal="center" vertical="center"/>
    </xf>
    <xf numFmtId="10" fontId="22" fillId="34" borderId="10" xfId="42" applyNumberFormat="1" applyFont="1" applyFill="1" applyBorder="1" applyAlignment="1">
      <alignment horizontal="center" vertical="center"/>
    </xf>
    <xf numFmtId="0" fontId="19" fillId="34" borderId="10" xfId="0" applyFont="1" applyFill="1" applyBorder="1" applyAlignment="1">
      <alignment horizontal="left"/>
    </xf>
    <xf numFmtId="0" fontId="19" fillId="34" borderId="10" xfId="0" applyFont="1" applyFill="1" applyBorder="1" applyAlignment="1">
      <alignment horizontal="left"/>
    </xf>
    <xf numFmtId="0" fontId="22" fillId="34" borderId="10" xfId="0" applyFont="1" applyFill="1" applyBorder="1" applyAlignment="1">
      <alignment horizontal="left" vertical="center"/>
    </xf>
    <xf numFmtId="0" fontId="24" fillId="34" borderId="10" xfId="0" applyFont="1" applyFill="1" applyBorder="1" applyAlignment="1">
      <alignment vertical="center"/>
    </xf>
    <xf numFmtId="10" fontId="20" fillId="34" borderId="10" xfId="0" applyNumberFormat="1" applyFont="1" applyFill="1" applyBorder="1" applyAlignment="1">
      <alignment horizontal="center" vertical="center"/>
    </xf>
    <xf numFmtId="0" fontId="26" fillId="0" borderId="13" xfId="0" applyFont="1" applyBorder="1" applyAlignment="1">
      <alignment horizontal="left" vertical="top" wrapText="1"/>
    </xf>
    <xf numFmtId="0" fontId="19" fillId="0" borderId="13" xfId="0" applyFont="1" applyBorder="1" applyAlignment="1">
      <alignment vertical="top" wrapText="1"/>
    </xf>
    <xf numFmtId="0" fontId="19" fillId="35" borderId="0" xfId="0" applyFont="1" applyFill="1"/>
    <xf numFmtId="0" fontId="26" fillId="0" borderId="0" xfId="0" applyFont="1" applyBorder="1" applyAlignment="1">
      <alignment horizontal="left" vertical="top" wrapText="1"/>
    </xf>
    <xf numFmtId="0" fontId="19" fillId="0" borderId="0" xfId="0" applyFont="1" applyBorder="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2B30E9"/>
      <color rgb="FF0033CC"/>
      <color rgb="FF161B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4"/>
  <sheetViews>
    <sheetView tabSelected="1" zoomScaleNormal="100" workbookViewId="0">
      <selection activeCell="A8" sqref="A8:B8"/>
    </sheetView>
  </sheetViews>
  <sheetFormatPr defaultColWidth="14.7109375" defaultRowHeight="15" x14ac:dyDescent="0.25"/>
  <cols>
    <col min="1" max="1" width="52.85546875" customWidth="1"/>
    <col min="2" max="2" width="20.5703125" customWidth="1"/>
    <col min="4" max="4" width="16.42578125" customWidth="1"/>
    <col min="23" max="23" width="14.7109375" style="1"/>
  </cols>
  <sheetData>
    <row r="1" spans="1:27" ht="80.25" customHeight="1" x14ac:dyDescent="0.25">
      <c r="A1" t="e" vm="1">
        <v>#VALUE!</v>
      </c>
    </row>
    <row r="2" spans="1:27" s="5" customFormat="1" ht="35.25" customHeight="1" x14ac:dyDescent="0.2">
      <c r="A2" s="2" t="s">
        <v>29</v>
      </c>
      <c r="B2" s="3"/>
      <c r="C2" s="4" t="s">
        <v>27</v>
      </c>
      <c r="D2" s="4"/>
      <c r="E2" s="4"/>
      <c r="F2" s="4"/>
      <c r="G2" s="4"/>
      <c r="H2" s="4" t="s">
        <v>19</v>
      </c>
      <c r="I2" s="4"/>
      <c r="J2" s="4"/>
      <c r="K2" s="4"/>
      <c r="L2" s="4"/>
      <c r="M2" s="4" t="s">
        <v>20</v>
      </c>
      <c r="N2" s="4"/>
      <c r="O2" s="4"/>
      <c r="P2" s="4"/>
      <c r="Q2" s="4"/>
      <c r="R2" s="4" t="s">
        <v>21</v>
      </c>
      <c r="S2" s="4"/>
      <c r="T2" s="4"/>
      <c r="U2" s="4"/>
      <c r="V2" s="4"/>
      <c r="W2" s="4" t="s">
        <v>22</v>
      </c>
      <c r="X2" s="4"/>
      <c r="Y2" s="4"/>
      <c r="Z2" s="4"/>
      <c r="AA2" s="4"/>
    </row>
    <row r="3" spans="1:27" s="5" customFormat="1" ht="30" x14ac:dyDescent="0.2">
      <c r="A3" s="6"/>
      <c r="B3" s="6"/>
      <c r="C3" s="7" t="s">
        <v>0</v>
      </c>
      <c r="D3" s="8" t="s">
        <v>4</v>
      </c>
      <c r="E3" s="7" t="s">
        <v>5</v>
      </c>
      <c r="F3" s="7" t="s">
        <v>1</v>
      </c>
      <c r="G3" s="7" t="s">
        <v>6</v>
      </c>
      <c r="H3" s="7" t="s">
        <v>0</v>
      </c>
      <c r="I3" s="8" t="s">
        <v>4</v>
      </c>
      <c r="J3" s="7" t="s">
        <v>5</v>
      </c>
      <c r="K3" s="7" t="s">
        <v>1</v>
      </c>
      <c r="L3" s="7" t="s">
        <v>6</v>
      </c>
      <c r="M3" s="7" t="s">
        <v>0</v>
      </c>
      <c r="N3" s="8" t="s">
        <v>4</v>
      </c>
      <c r="O3" s="7" t="s">
        <v>5</v>
      </c>
      <c r="P3" s="7" t="s">
        <v>1</v>
      </c>
      <c r="Q3" s="7" t="s">
        <v>6</v>
      </c>
      <c r="R3" s="7" t="s">
        <v>0</v>
      </c>
      <c r="S3" s="8" t="s">
        <v>4</v>
      </c>
      <c r="T3" s="7" t="s">
        <v>5</v>
      </c>
      <c r="U3" s="7" t="s">
        <v>1</v>
      </c>
      <c r="V3" s="7" t="s">
        <v>6</v>
      </c>
      <c r="W3" s="7" t="s">
        <v>0</v>
      </c>
      <c r="X3" s="8" t="s">
        <v>4</v>
      </c>
      <c r="Y3" s="7" t="s">
        <v>5</v>
      </c>
      <c r="Z3" s="7" t="s">
        <v>1</v>
      </c>
      <c r="AA3" s="7" t="s">
        <v>6</v>
      </c>
    </row>
    <row r="4" spans="1:27" s="5" customFormat="1" ht="15.75" x14ac:dyDescent="0.2">
      <c r="A4" s="9" t="s">
        <v>25</v>
      </c>
      <c r="B4" s="9"/>
      <c r="C4" s="10">
        <v>11471</v>
      </c>
      <c r="D4" s="10">
        <v>11319</v>
      </c>
      <c r="E4" s="10">
        <v>145</v>
      </c>
      <c r="F4" s="10">
        <v>7</v>
      </c>
      <c r="G4" s="11">
        <v>0.98699999999999999</v>
      </c>
      <c r="H4" s="10">
        <v>861</v>
      </c>
      <c r="I4" s="10">
        <v>805</v>
      </c>
      <c r="J4" s="10">
        <v>54</v>
      </c>
      <c r="K4" s="10">
        <v>2</v>
      </c>
      <c r="L4" s="11">
        <v>0.93500000000000005</v>
      </c>
      <c r="M4" s="10">
        <v>2004</v>
      </c>
      <c r="N4" s="10">
        <v>1955</v>
      </c>
      <c r="O4" s="10">
        <v>46</v>
      </c>
      <c r="P4" s="10">
        <v>3</v>
      </c>
      <c r="Q4" s="11">
        <v>0.97599999999999998</v>
      </c>
      <c r="R4" s="10">
        <v>4136</v>
      </c>
      <c r="S4" s="10">
        <v>4111</v>
      </c>
      <c r="T4" s="10">
        <v>23</v>
      </c>
      <c r="U4" s="10">
        <v>2</v>
      </c>
      <c r="V4" s="11">
        <v>0.99399999999999999</v>
      </c>
      <c r="W4" s="10">
        <v>4470</v>
      </c>
      <c r="X4" s="10">
        <v>4448</v>
      </c>
      <c r="Y4" s="10">
        <v>22</v>
      </c>
      <c r="Z4" s="10">
        <v>0</v>
      </c>
      <c r="AA4" s="11">
        <v>0.995</v>
      </c>
    </row>
    <row r="5" spans="1:27" s="5" customFormat="1" ht="15.75" x14ac:dyDescent="0.25">
      <c r="A5" s="12" t="s">
        <v>26</v>
      </c>
      <c r="B5" s="13" t="s">
        <v>23</v>
      </c>
      <c r="C5" s="10">
        <v>31</v>
      </c>
      <c r="D5" s="10">
        <v>31</v>
      </c>
      <c r="E5" s="10">
        <v>0</v>
      </c>
      <c r="F5" s="10">
        <v>0</v>
      </c>
      <c r="G5" s="11">
        <v>1</v>
      </c>
      <c r="H5" s="10">
        <v>0</v>
      </c>
      <c r="I5" s="10">
        <v>0</v>
      </c>
      <c r="J5" s="10">
        <v>0</v>
      </c>
      <c r="K5" s="10">
        <v>0</v>
      </c>
      <c r="L5" s="11"/>
      <c r="M5" s="10">
        <v>2</v>
      </c>
      <c r="N5" s="10">
        <v>2</v>
      </c>
      <c r="O5" s="10">
        <v>0</v>
      </c>
      <c r="P5" s="10">
        <v>0</v>
      </c>
      <c r="Q5" s="11">
        <v>1</v>
      </c>
      <c r="R5" s="10">
        <v>4</v>
      </c>
      <c r="S5" s="10">
        <v>4</v>
      </c>
      <c r="T5" s="10">
        <v>0</v>
      </c>
      <c r="U5" s="10">
        <v>0</v>
      </c>
      <c r="V5" s="11">
        <v>1</v>
      </c>
      <c r="W5" s="10">
        <v>25</v>
      </c>
      <c r="X5" s="10">
        <v>25</v>
      </c>
      <c r="Y5" s="10">
        <v>0</v>
      </c>
      <c r="Z5" s="10">
        <v>0</v>
      </c>
      <c r="AA5" s="11">
        <v>1</v>
      </c>
    </row>
    <row r="6" spans="1:27" s="5" customFormat="1" ht="15.75" x14ac:dyDescent="0.25">
      <c r="A6" s="12"/>
      <c r="B6" s="13" t="s">
        <v>28</v>
      </c>
      <c r="C6" s="10">
        <v>36</v>
      </c>
      <c r="D6" s="10">
        <v>30</v>
      </c>
      <c r="E6" s="10">
        <v>6</v>
      </c>
      <c r="F6" s="10">
        <v>0</v>
      </c>
      <c r="G6" s="11">
        <v>0.83299999999999996</v>
      </c>
      <c r="H6" s="10">
        <v>12</v>
      </c>
      <c r="I6" s="10">
        <v>8</v>
      </c>
      <c r="J6" s="10">
        <v>4</v>
      </c>
      <c r="K6" s="10">
        <v>0</v>
      </c>
      <c r="L6" s="11">
        <v>0.66700000000000004</v>
      </c>
      <c r="M6" s="10">
        <v>13</v>
      </c>
      <c r="N6" s="10">
        <v>11</v>
      </c>
      <c r="O6" s="10">
        <v>2</v>
      </c>
      <c r="P6" s="10">
        <v>0</v>
      </c>
      <c r="Q6" s="11">
        <v>0.84599999999999997</v>
      </c>
      <c r="R6" s="10">
        <v>8</v>
      </c>
      <c r="S6" s="10">
        <v>8</v>
      </c>
      <c r="T6" s="10">
        <v>0</v>
      </c>
      <c r="U6" s="10">
        <v>0</v>
      </c>
      <c r="V6" s="11">
        <v>1</v>
      </c>
      <c r="W6" s="10">
        <v>3</v>
      </c>
      <c r="X6" s="10">
        <v>3</v>
      </c>
      <c r="Y6" s="10">
        <v>0</v>
      </c>
      <c r="Z6" s="10">
        <v>0</v>
      </c>
      <c r="AA6" s="11">
        <v>1</v>
      </c>
    </row>
    <row r="7" spans="1:27" s="5" customFormat="1" ht="15.75" x14ac:dyDescent="0.25">
      <c r="A7" s="12"/>
      <c r="B7" s="13" t="s">
        <v>24</v>
      </c>
      <c r="C7" s="10">
        <v>274</v>
      </c>
      <c r="D7" s="10">
        <v>268</v>
      </c>
      <c r="E7" s="10">
        <v>6</v>
      </c>
      <c r="F7" s="10">
        <v>0</v>
      </c>
      <c r="G7" s="11">
        <v>0.97799999999999998</v>
      </c>
      <c r="H7" s="10">
        <v>39</v>
      </c>
      <c r="I7" s="10">
        <v>35</v>
      </c>
      <c r="J7" s="10">
        <v>4</v>
      </c>
      <c r="K7" s="10">
        <v>0</v>
      </c>
      <c r="L7" s="11">
        <v>0.89700000000000002</v>
      </c>
      <c r="M7" s="10">
        <v>69</v>
      </c>
      <c r="N7" s="10">
        <v>67</v>
      </c>
      <c r="O7" s="10">
        <v>2</v>
      </c>
      <c r="P7" s="10">
        <v>0</v>
      </c>
      <c r="Q7" s="11">
        <v>0.97099999999999997</v>
      </c>
      <c r="R7" s="10">
        <v>135</v>
      </c>
      <c r="S7" s="10">
        <v>135</v>
      </c>
      <c r="T7" s="10">
        <v>0</v>
      </c>
      <c r="U7" s="10">
        <v>0</v>
      </c>
      <c r="V7" s="11">
        <v>1</v>
      </c>
      <c r="W7" s="10">
        <v>31</v>
      </c>
      <c r="X7" s="10">
        <v>31</v>
      </c>
      <c r="Y7" s="10">
        <v>0</v>
      </c>
      <c r="Z7" s="10">
        <v>0</v>
      </c>
      <c r="AA7" s="11">
        <v>1</v>
      </c>
    </row>
    <row r="8" spans="1:27" s="5" customFormat="1" ht="14.25" x14ac:dyDescent="0.2">
      <c r="A8" s="6"/>
      <c r="B8" s="6"/>
      <c r="C8" s="10"/>
      <c r="D8" s="10"/>
      <c r="E8" s="10"/>
      <c r="F8" s="10"/>
      <c r="G8" s="10"/>
      <c r="H8" s="10"/>
      <c r="I8" s="10"/>
      <c r="J8" s="10"/>
      <c r="K8" s="10"/>
      <c r="L8" s="10"/>
      <c r="M8" s="10"/>
      <c r="N8" s="10"/>
      <c r="O8" s="10"/>
      <c r="P8" s="10"/>
      <c r="Q8" s="10"/>
      <c r="R8" s="10"/>
      <c r="S8" s="10"/>
      <c r="T8" s="10"/>
      <c r="U8" s="10"/>
      <c r="V8" s="10"/>
      <c r="W8" s="10"/>
      <c r="X8" s="10"/>
      <c r="Y8" s="10"/>
      <c r="Z8" s="10"/>
      <c r="AA8" s="10"/>
    </row>
    <row r="9" spans="1:27" s="5" customFormat="1" ht="14.45" customHeight="1" x14ac:dyDescent="0.2">
      <c r="A9" s="14" t="s">
        <v>14</v>
      </c>
      <c r="B9" s="14"/>
      <c r="C9" s="15"/>
      <c r="D9" s="15"/>
      <c r="E9" s="15"/>
      <c r="F9" s="15"/>
      <c r="G9" s="16"/>
      <c r="H9" s="15"/>
      <c r="I9" s="15"/>
      <c r="J9" s="15"/>
      <c r="K9" s="15"/>
      <c r="L9" s="16"/>
      <c r="M9" s="15"/>
      <c r="N9" s="15"/>
      <c r="O9" s="15"/>
      <c r="P9" s="15"/>
      <c r="Q9" s="16"/>
      <c r="R9" s="15"/>
      <c r="S9" s="15"/>
      <c r="T9" s="15"/>
      <c r="U9" s="15"/>
      <c r="V9" s="16"/>
      <c r="W9" s="15"/>
      <c r="X9" s="15"/>
      <c r="Y9" s="15"/>
      <c r="Z9" s="15"/>
      <c r="AA9" s="16"/>
    </row>
    <row r="10" spans="1:27" s="5" customFormat="1" ht="14.25" x14ac:dyDescent="0.2">
      <c r="A10" s="17" t="s">
        <v>11</v>
      </c>
      <c r="B10" s="17"/>
      <c r="C10" s="18">
        <v>3613</v>
      </c>
      <c r="D10" s="18">
        <v>3571</v>
      </c>
      <c r="E10" s="18">
        <v>40</v>
      </c>
      <c r="F10" s="18">
        <v>2</v>
      </c>
      <c r="G10" s="19">
        <v>0.98799999999999999</v>
      </c>
      <c r="H10" s="18">
        <v>386</v>
      </c>
      <c r="I10" s="18">
        <v>367</v>
      </c>
      <c r="J10" s="18">
        <v>18</v>
      </c>
      <c r="K10" s="18">
        <v>1</v>
      </c>
      <c r="L10" s="19">
        <v>0.95099999999999996</v>
      </c>
      <c r="M10" s="18">
        <v>1035</v>
      </c>
      <c r="N10" s="18">
        <v>1021</v>
      </c>
      <c r="O10" s="18">
        <v>13</v>
      </c>
      <c r="P10" s="18">
        <v>1</v>
      </c>
      <c r="Q10" s="19">
        <v>0.98599999999999999</v>
      </c>
      <c r="R10" s="18">
        <v>1317</v>
      </c>
      <c r="S10" s="18">
        <v>1314</v>
      </c>
      <c r="T10" s="18">
        <v>3</v>
      </c>
      <c r="U10" s="18">
        <v>0</v>
      </c>
      <c r="V10" s="19">
        <v>0.998</v>
      </c>
      <c r="W10" s="18">
        <v>875</v>
      </c>
      <c r="X10" s="18">
        <v>869</v>
      </c>
      <c r="Y10" s="18">
        <v>6</v>
      </c>
      <c r="Z10" s="18">
        <v>0</v>
      </c>
      <c r="AA10" s="19">
        <v>0.99299999999999999</v>
      </c>
    </row>
    <row r="11" spans="1:27" s="5" customFormat="1" ht="32.25" customHeight="1" x14ac:dyDescent="0.2">
      <c r="A11" s="17" t="s">
        <v>12</v>
      </c>
      <c r="B11" s="17"/>
      <c r="C11" s="18">
        <v>724</v>
      </c>
      <c r="D11" s="18">
        <v>710</v>
      </c>
      <c r="E11" s="18">
        <v>12</v>
      </c>
      <c r="F11" s="18">
        <v>2</v>
      </c>
      <c r="G11" s="19">
        <v>0.98099999999999998</v>
      </c>
      <c r="H11" s="18">
        <v>139</v>
      </c>
      <c r="I11" s="18">
        <v>132</v>
      </c>
      <c r="J11" s="18">
        <v>7</v>
      </c>
      <c r="K11" s="18">
        <v>0</v>
      </c>
      <c r="L11" s="19">
        <v>0.95</v>
      </c>
      <c r="M11" s="18">
        <v>247</v>
      </c>
      <c r="N11" s="18">
        <v>242</v>
      </c>
      <c r="O11" s="18">
        <v>4</v>
      </c>
      <c r="P11" s="18">
        <v>1</v>
      </c>
      <c r="Q11" s="19">
        <v>0.98</v>
      </c>
      <c r="R11" s="18">
        <v>259</v>
      </c>
      <c r="S11" s="18">
        <v>257</v>
      </c>
      <c r="T11" s="18">
        <v>1</v>
      </c>
      <c r="U11" s="18">
        <v>1</v>
      </c>
      <c r="V11" s="19">
        <v>0.99199999999999999</v>
      </c>
      <c r="W11" s="18">
        <v>79</v>
      </c>
      <c r="X11" s="18">
        <v>79</v>
      </c>
      <c r="Y11" s="18">
        <v>0</v>
      </c>
      <c r="Z11" s="18">
        <v>0</v>
      </c>
      <c r="AA11" s="19">
        <v>1</v>
      </c>
    </row>
    <row r="12" spans="1:27" s="5" customFormat="1" ht="14.25" x14ac:dyDescent="0.2">
      <c r="A12" s="20" t="s">
        <v>7</v>
      </c>
      <c r="B12" s="20"/>
      <c r="C12" s="18">
        <v>43</v>
      </c>
      <c r="D12" s="18">
        <v>42</v>
      </c>
      <c r="E12" s="18">
        <v>1</v>
      </c>
      <c r="F12" s="18">
        <v>0</v>
      </c>
      <c r="G12" s="19">
        <v>0.97699999999999998</v>
      </c>
      <c r="H12" s="18">
        <v>20</v>
      </c>
      <c r="I12" s="18">
        <v>20</v>
      </c>
      <c r="J12" s="18">
        <v>0</v>
      </c>
      <c r="K12" s="18">
        <v>0</v>
      </c>
      <c r="L12" s="19">
        <v>1</v>
      </c>
      <c r="M12" s="18">
        <v>9</v>
      </c>
      <c r="N12" s="18">
        <v>8</v>
      </c>
      <c r="O12" s="18">
        <v>1</v>
      </c>
      <c r="P12" s="18">
        <v>0</v>
      </c>
      <c r="Q12" s="19">
        <v>0.88900000000000001</v>
      </c>
      <c r="R12" s="18">
        <v>13</v>
      </c>
      <c r="S12" s="18">
        <v>13</v>
      </c>
      <c r="T12" s="18">
        <v>0</v>
      </c>
      <c r="U12" s="18">
        <v>0</v>
      </c>
      <c r="V12" s="19">
        <v>1</v>
      </c>
      <c r="W12" s="18">
        <v>1</v>
      </c>
      <c r="X12" s="18">
        <v>1</v>
      </c>
      <c r="Y12" s="18">
        <v>0</v>
      </c>
      <c r="Z12" s="18">
        <v>0</v>
      </c>
      <c r="AA12" s="19">
        <v>1</v>
      </c>
    </row>
    <row r="13" spans="1:27" s="5" customFormat="1" ht="14.25" x14ac:dyDescent="0.2">
      <c r="A13" s="20" t="s">
        <v>16</v>
      </c>
      <c r="B13" s="20"/>
      <c r="C13" s="18">
        <v>72</v>
      </c>
      <c r="D13" s="18">
        <v>48</v>
      </c>
      <c r="E13" s="18">
        <v>23</v>
      </c>
      <c r="F13" s="18">
        <v>1</v>
      </c>
      <c r="G13" s="19">
        <v>0.66700000000000004</v>
      </c>
      <c r="H13" s="18">
        <v>25</v>
      </c>
      <c r="I13" s="18">
        <v>18</v>
      </c>
      <c r="J13" s="18">
        <v>7</v>
      </c>
      <c r="K13" s="18">
        <v>0</v>
      </c>
      <c r="L13" s="19">
        <v>0.72</v>
      </c>
      <c r="M13" s="18">
        <v>12</v>
      </c>
      <c r="N13" s="18">
        <v>7</v>
      </c>
      <c r="O13" s="18">
        <v>4</v>
      </c>
      <c r="P13" s="18">
        <v>1</v>
      </c>
      <c r="Q13" s="19">
        <v>0.58299999999999996</v>
      </c>
      <c r="R13" s="18">
        <v>33</v>
      </c>
      <c r="S13" s="18">
        <v>22</v>
      </c>
      <c r="T13" s="18">
        <v>11</v>
      </c>
      <c r="U13" s="18">
        <v>0</v>
      </c>
      <c r="V13" s="19">
        <v>0.66700000000000004</v>
      </c>
      <c r="W13" s="18">
        <v>2</v>
      </c>
      <c r="X13" s="18">
        <v>1</v>
      </c>
      <c r="Y13" s="18">
        <v>1</v>
      </c>
      <c r="Z13" s="18">
        <v>0</v>
      </c>
      <c r="AA13" s="19">
        <v>0.5</v>
      </c>
    </row>
    <row r="14" spans="1:27" s="5" customFormat="1" ht="14.25" x14ac:dyDescent="0.2">
      <c r="A14" s="20" t="s">
        <v>2</v>
      </c>
      <c r="B14" s="20"/>
      <c r="C14" s="18">
        <v>14</v>
      </c>
      <c r="D14" s="18">
        <v>11</v>
      </c>
      <c r="E14" s="18">
        <v>2</v>
      </c>
      <c r="F14" s="18">
        <v>1</v>
      </c>
      <c r="G14" s="19">
        <v>0.78600000000000003</v>
      </c>
      <c r="H14" s="18">
        <v>0</v>
      </c>
      <c r="I14" s="18">
        <v>0</v>
      </c>
      <c r="J14" s="18">
        <v>0</v>
      </c>
      <c r="K14" s="18">
        <v>0</v>
      </c>
      <c r="L14" s="18"/>
      <c r="M14" s="18">
        <v>1</v>
      </c>
      <c r="N14" s="18">
        <v>1</v>
      </c>
      <c r="O14" s="18">
        <v>0</v>
      </c>
      <c r="P14" s="18">
        <v>0</v>
      </c>
      <c r="Q14" s="19">
        <v>1</v>
      </c>
      <c r="R14" s="18">
        <v>9</v>
      </c>
      <c r="S14" s="18">
        <v>7</v>
      </c>
      <c r="T14" s="18">
        <v>1</v>
      </c>
      <c r="U14" s="18">
        <v>1</v>
      </c>
      <c r="V14" s="19">
        <v>0.77800000000000002</v>
      </c>
      <c r="W14" s="18">
        <v>4</v>
      </c>
      <c r="X14" s="18">
        <v>3</v>
      </c>
      <c r="Y14" s="18">
        <v>1</v>
      </c>
      <c r="Z14" s="18">
        <v>0</v>
      </c>
      <c r="AA14" s="19">
        <v>0.75</v>
      </c>
    </row>
    <row r="15" spans="1:27" s="5" customFormat="1" x14ac:dyDescent="0.2">
      <c r="A15" s="21" t="s">
        <v>18</v>
      </c>
      <c r="B15" s="21"/>
      <c r="C15" s="7">
        <f>SUM(C10:C14)</f>
        <v>4466</v>
      </c>
      <c r="D15" s="7">
        <f t="shared" ref="D15:F15" si="0">SUM(D10:D14)</f>
        <v>4382</v>
      </c>
      <c r="E15" s="7">
        <f t="shared" si="0"/>
        <v>78</v>
      </c>
      <c r="F15" s="7">
        <f t="shared" si="0"/>
        <v>6</v>
      </c>
      <c r="G15" s="22">
        <f>D15/C15</f>
        <v>0.98119122257053293</v>
      </c>
      <c r="H15" s="7">
        <f>SUM(H10:H14)</f>
        <v>570</v>
      </c>
      <c r="I15" s="7">
        <f t="shared" ref="I15:K15" si="1">SUM(I10:I14)</f>
        <v>537</v>
      </c>
      <c r="J15" s="7">
        <f t="shared" si="1"/>
        <v>32</v>
      </c>
      <c r="K15" s="7">
        <f t="shared" si="1"/>
        <v>1</v>
      </c>
      <c r="L15" s="22">
        <f>I15/H15</f>
        <v>0.94210526315789478</v>
      </c>
      <c r="M15" s="7">
        <f>SUM(M10:M14)</f>
        <v>1304</v>
      </c>
      <c r="N15" s="7">
        <f t="shared" ref="N15:P15" si="2">SUM(N10:N14)</f>
        <v>1279</v>
      </c>
      <c r="O15" s="7">
        <f t="shared" si="2"/>
        <v>22</v>
      </c>
      <c r="P15" s="7">
        <f t="shared" si="2"/>
        <v>3</v>
      </c>
      <c r="Q15" s="23">
        <f>N15/M15</f>
        <v>0.98082822085889576</v>
      </c>
      <c r="R15" s="7">
        <f>SUM(R10:R14)</f>
        <v>1631</v>
      </c>
      <c r="S15" s="7">
        <f t="shared" ref="S15:U15" si="3">SUM(S10:S14)</f>
        <v>1613</v>
      </c>
      <c r="T15" s="7">
        <f t="shared" si="3"/>
        <v>16</v>
      </c>
      <c r="U15" s="7">
        <f t="shared" si="3"/>
        <v>2</v>
      </c>
      <c r="V15" s="23">
        <f>S15/R15</f>
        <v>0.98896382587369713</v>
      </c>
      <c r="W15" s="7">
        <f>SUM(W10:W14)</f>
        <v>961</v>
      </c>
      <c r="X15" s="7">
        <f t="shared" ref="X15:Z15" si="4">SUM(X10:X14)</f>
        <v>953</v>
      </c>
      <c r="Y15" s="7">
        <f t="shared" si="4"/>
        <v>8</v>
      </c>
      <c r="Z15" s="7">
        <f t="shared" si="4"/>
        <v>0</v>
      </c>
      <c r="AA15" s="23">
        <f>X15/W15</f>
        <v>0.99167533818938602</v>
      </c>
    </row>
    <row r="16" spans="1:27" s="5" customFormat="1" ht="14.25" x14ac:dyDescent="0.2">
      <c r="A16" s="24"/>
      <c r="B16" s="24"/>
      <c r="C16" s="10"/>
      <c r="D16" s="10"/>
      <c r="E16" s="10"/>
      <c r="F16" s="10"/>
      <c r="G16" s="23"/>
      <c r="H16" s="10"/>
      <c r="I16" s="10"/>
      <c r="J16" s="10"/>
      <c r="K16" s="10"/>
      <c r="L16" s="23"/>
      <c r="M16" s="10"/>
      <c r="N16" s="10"/>
      <c r="O16" s="10"/>
      <c r="P16" s="10"/>
      <c r="Q16" s="23"/>
      <c r="R16" s="10"/>
      <c r="S16" s="10"/>
      <c r="T16" s="10"/>
      <c r="U16" s="10"/>
      <c r="V16" s="23"/>
      <c r="W16" s="10"/>
      <c r="X16" s="10"/>
      <c r="Y16" s="10"/>
      <c r="Z16" s="10"/>
      <c r="AA16" s="23"/>
    </row>
    <row r="17" spans="1:27" s="5" customFormat="1" ht="14.45" customHeight="1" x14ac:dyDescent="0.2">
      <c r="A17" s="14" t="s">
        <v>13</v>
      </c>
      <c r="B17" s="14"/>
      <c r="C17" s="10"/>
      <c r="D17" s="10"/>
      <c r="E17" s="10"/>
      <c r="F17" s="10"/>
      <c r="G17" s="23"/>
      <c r="H17" s="10"/>
      <c r="I17" s="10"/>
      <c r="J17" s="10"/>
      <c r="K17" s="10"/>
      <c r="L17" s="23"/>
      <c r="M17" s="10"/>
      <c r="N17" s="10"/>
      <c r="O17" s="10"/>
      <c r="P17" s="10"/>
      <c r="Q17" s="23"/>
      <c r="R17" s="10"/>
      <c r="S17" s="10"/>
      <c r="T17" s="10"/>
      <c r="U17" s="10"/>
      <c r="V17" s="23"/>
      <c r="W17" s="10"/>
      <c r="X17" s="10"/>
      <c r="Y17" s="10"/>
      <c r="Z17" s="10"/>
      <c r="AA17" s="23"/>
    </row>
    <row r="18" spans="1:27" s="5" customFormat="1" ht="14.25" x14ac:dyDescent="0.2">
      <c r="A18" s="20" t="s">
        <v>10</v>
      </c>
      <c r="B18" s="20"/>
      <c r="C18" s="18">
        <v>3881</v>
      </c>
      <c r="D18" s="18">
        <v>3838</v>
      </c>
      <c r="E18" s="18">
        <v>42</v>
      </c>
      <c r="F18" s="18">
        <v>1</v>
      </c>
      <c r="G18" s="19">
        <v>0.98899999999999999</v>
      </c>
      <c r="H18" s="18">
        <v>270</v>
      </c>
      <c r="I18" s="18">
        <v>253</v>
      </c>
      <c r="J18" s="18">
        <v>16</v>
      </c>
      <c r="K18" s="18">
        <v>1</v>
      </c>
      <c r="L18" s="19">
        <v>0.93700000000000006</v>
      </c>
      <c r="M18" s="18">
        <v>527</v>
      </c>
      <c r="N18" s="18">
        <v>516</v>
      </c>
      <c r="O18" s="18">
        <v>11</v>
      </c>
      <c r="P18" s="18">
        <v>0</v>
      </c>
      <c r="Q18" s="19">
        <v>0.97899999999999998</v>
      </c>
      <c r="R18" s="18">
        <v>1286</v>
      </c>
      <c r="S18" s="18">
        <v>1280</v>
      </c>
      <c r="T18" s="18">
        <v>6</v>
      </c>
      <c r="U18" s="18">
        <v>0</v>
      </c>
      <c r="V18" s="19">
        <v>0.995</v>
      </c>
      <c r="W18" s="18">
        <v>1798</v>
      </c>
      <c r="X18" s="18">
        <v>1789</v>
      </c>
      <c r="Y18" s="18">
        <v>9</v>
      </c>
      <c r="Z18" s="18">
        <v>0</v>
      </c>
      <c r="AA18" s="19">
        <v>0.995</v>
      </c>
    </row>
    <row r="19" spans="1:27" s="5" customFormat="1" ht="14.25" x14ac:dyDescent="0.2">
      <c r="A19" s="20" t="s">
        <v>9</v>
      </c>
      <c r="B19" s="20"/>
      <c r="C19" s="18">
        <v>1417</v>
      </c>
      <c r="D19" s="18">
        <v>1396</v>
      </c>
      <c r="E19" s="18">
        <v>21</v>
      </c>
      <c r="F19" s="18">
        <v>0</v>
      </c>
      <c r="G19" s="19">
        <v>0.98499999999999999</v>
      </c>
      <c r="H19" s="18">
        <v>21</v>
      </c>
      <c r="I19" s="18">
        <v>15</v>
      </c>
      <c r="J19" s="18">
        <v>6</v>
      </c>
      <c r="K19" s="18">
        <v>0</v>
      </c>
      <c r="L19" s="19">
        <v>0.71399999999999997</v>
      </c>
      <c r="M19" s="18">
        <v>170</v>
      </c>
      <c r="N19" s="18">
        <v>157</v>
      </c>
      <c r="O19" s="18">
        <v>13</v>
      </c>
      <c r="P19" s="18">
        <v>0</v>
      </c>
      <c r="Q19" s="19">
        <v>0.92400000000000004</v>
      </c>
      <c r="R19" s="18">
        <v>600</v>
      </c>
      <c r="S19" s="18">
        <v>599</v>
      </c>
      <c r="T19" s="18">
        <v>1</v>
      </c>
      <c r="U19" s="18">
        <v>0</v>
      </c>
      <c r="V19" s="19">
        <v>0.998</v>
      </c>
      <c r="W19" s="18">
        <v>626</v>
      </c>
      <c r="X19" s="18">
        <v>625</v>
      </c>
      <c r="Y19" s="18">
        <v>1</v>
      </c>
      <c r="Z19" s="18">
        <v>0</v>
      </c>
      <c r="AA19" s="19">
        <v>0.998</v>
      </c>
    </row>
    <row r="20" spans="1:27" s="5" customFormat="1" x14ac:dyDescent="0.2">
      <c r="A20" s="21" t="s">
        <v>18</v>
      </c>
      <c r="B20" s="21"/>
      <c r="C20" s="7">
        <f>SUM(C18:C19)</f>
        <v>5298</v>
      </c>
      <c r="D20" s="7">
        <f t="shared" ref="D20:F20" si="5">SUM(D18:D19)</f>
        <v>5234</v>
      </c>
      <c r="E20" s="7">
        <f t="shared" si="5"/>
        <v>63</v>
      </c>
      <c r="F20" s="7">
        <f t="shared" si="5"/>
        <v>1</v>
      </c>
      <c r="G20" s="22">
        <f>D20/C20</f>
        <v>0.98791996979992447</v>
      </c>
      <c r="H20" s="7">
        <f>SUM(H18:H19)</f>
        <v>291</v>
      </c>
      <c r="I20" s="7">
        <f t="shared" ref="I20:K20" si="6">SUM(I18:I19)</f>
        <v>268</v>
      </c>
      <c r="J20" s="7">
        <f t="shared" si="6"/>
        <v>22</v>
      </c>
      <c r="K20" s="7">
        <f t="shared" si="6"/>
        <v>1</v>
      </c>
      <c r="L20" s="22">
        <f>I20/H20</f>
        <v>0.92096219931271472</v>
      </c>
      <c r="M20" s="7">
        <f>SUM(M18:M19)</f>
        <v>697</v>
      </c>
      <c r="N20" s="7">
        <f t="shared" ref="N20:P20" si="7">SUM(N18:N19)</f>
        <v>673</v>
      </c>
      <c r="O20" s="7">
        <f t="shared" si="7"/>
        <v>24</v>
      </c>
      <c r="P20" s="7">
        <f t="shared" si="7"/>
        <v>0</v>
      </c>
      <c r="Q20" s="23">
        <f>N20/M20</f>
        <v>0.96556671449067433</v>
      </c>
      <c r="R20" s="7">
        <f>SUM(R18:R19)</f>
        <v>1886</v>
      </c>
      <c r="S20" s="7">
        <f t="shared" ref="S20:U20" si="8">SUM(S18:S19)</f>
        <v>1879</v>
      </c>
      <c r="T20" s="7">
        <f t="shared" si="8"/>
        <v>7</v>
      </c>
      <c r="U20" s="7">
        <f t="shared" si="8"/>
        <v>0</v>
      </c>
      <c r="V20" s="23">
        <f>S20/R20</f>
        <v>0.99628844114528103</v>
      </c>
      <c r="W20" s="7">
        <f>SUM(W18:W19)</f>
        <v>2424</v>
      </c>
      <c r="X20" s="7">
        <f t="shared" ref="X20:Z20" si="9">SUM(X18:X19)</f>
        <v>2414</v>
      </c>
      <c r="Y20" s="7">
        <f t="shared" si="9"/>
        <v>10</v>
      </c>
      <c r="Z20" s="7">
        <f t="shared" si="9"/>
        <v>0</v>
      </c>
      <c r="AA20" s="23">
        <f>X20/W20</f>
        <v>0.99587458745874591</v>
      </c>
    </row>
    <row r="21" spans="1:27" s="5" customFormat="1" ht="14.25" x14ac:dyDescent="0.2">
      <c r="A21" s="25"/>
      <c r="B21" s="26"/>
      <c r="C21" s="10"/>
      <c r="D21" s="10"/>
      <c r="E21" s="10"/>
      <c r="F21" s="10"/>
      <c r="G21" s="23"/>
      <c r="H21" s="10"/>
      <c r="I21" s="10"/>
      <c r="J21" s="10"/>
      <c r="K21" s="10"/>
      <c r="L21" s="23"/>
      <c r="M21" s="10"/>
      <c r="N21" s="10"/>
      <c r="O21" s="10"/>
      <c r="P21" s="10"/>
      <c r="Q21" s="23"/>
      <c r="R21" s="10"/>
      <c r="S21" s="10"/>
      <c r="T21" s="10"/>
      <c r="U21" s="10"/>
      <c r="V21" s="23"/>
      <c r="W21" s="10"/>
      <c r="X21" s="10"/>
      <c r="Y21" s="10"/>
      <c r="Z21" s="10"/>
      <c r="AA21" s="23"/>
    </row>
    <row r="22" spans="1:27" s="5" customFormat="1" ht="18" x14ac:dyDescent="0.2">
      <c r="A22" s="14" t="s">
        <v>15</v>
      </c>
      <c r="B22" s="14"/>
      <c r="C22" s="27"/>
      <c r="D22" s="10"/>
      <c r="E22" s="10"/>
      <c r="F22" s="10"/>
      <c r="G22" s="23"/>
      <c r="H22" s="10"/>
      <c r="I22" s="10"/>
      <c r="J22" s="10"/>
      <c r="K22" s="10"/>
      <c r="L22" s="23"/>
      <c r="M22" s="10"/>
      <c r="N22" s="10"/>
      <c r="O22" s="10"/>
      <c r="P22" s="10"/>
      <c r="Q22" s="23"/>
      <c r="R22" s="10"/>
      <c r="S22" s="10"/>
      <c r="T22" s="10"/>
      <c r="U22" s="10"/>
      <c r="V22" s="23"/>
      <c r="W22" s="10"/>
      <c r="X22" s="10"/>
      <c r="Y22" s="10"/>
      <c r="Z22" s="10"/>
      <c r="AA22" s="23"/>
    </row>
    <row r="23" spans="1:27" s="5" customFormat="1" ht="14.25" x14ac:dyDescent="0.2">
      <c r="A23" s="20" t="s">
        <v>17</v>
      </c>
      <c r="B23" s="20"/>
      <c r="C23" s="18">
        <v>149</v>
      </c>
      <c r="D23" s="18">
        <v>148</v>
      </c>
      <c r="E23" s="18">
        <v>1</v>
      </c>
      <c r="F23" s="18">
        <v>0</v>
      </c>
      <c r="G23" s="19">
        <v>0.99299999999999999</v>
      </c>
      <c r="H23" s="18">
        <v>0</v>
      </c>
      <c r="I23" s="18">
        <v>0</v>
      </c>
      <c r="J23" s="18">
        <v>0</v>
      </c>
      <c r="K23" s="18">
        <v>0</v>
      </c>
      <c r="L23" s="18"/>
      <c r="M23" s="18">
        <v>0</v>
      </c>
      <c r="N23" s="18">
        <v>0</v>
      </c>
      <c r="O23" s="18">
        <v>0</v>
      </c>
      <c r="P23" s="18">
        <v>0</v>
      </c>
      <c r="Q23" s="18"/>
      <c r="R23" s="18">
        <v>61</v>
      </c>
      <c r="S23" s="18">
        <v>61</v>
      </c>
      <c r="T23" s="18">
        <v>0</v>
      </c>
      <c r="U23" s="18">
        <v>0</v>
      </c>
      <c r="V23" s="19">
        <v>1</v>
      </c>
      <c r="W23" s="18">
        <v>88</v>
      </c>
      <c r="X23" s="18">
        <v>87</v>
      </c>
      <c r="Y23" s="18">
        <v>1</v>
      </c>
      <c r="Z23" s="18">
        <v>0</v>
      </c>
      <c r="AA23" s="19">
        <v>0.98899999999999999</v>
      </c>
    </row>
    <row r="24" spans="1:27" s="5" customFormat="1" ht="14.25" x14ac:dyDescent="0.2">
      <c r="A24" s="20" t="s">
        <v>3</v>
      </c>
      <c r="B24" s="20"/>
      <c r="C24" s="18">
        <v>541</v>
      </c>
      <c r="D24" s="18">
        <v>540</v>
      </c>
      <c r="E24" s="18">
        <v>1</v>
      </c>
      <c r="F24" s="18">
        <v>0</v>
      </c>
      <c r="G24" s="19">
        <v>0.998</v>
      </c>
      <c r="H24" s="18">
        <v>0</v>
      </c>
      <c r="I24" s="18">
        <v>0</v>
      </c>
      <c r="J24" s="18">
        <v>0</v>
      </c>
      <c r="K24" s="18">
        <v>0</v>
      </c>
      <c r="L24" s="18"/>
      <c r="M24" s="18">
        <v>2</v>
      </c>
      <c r="N24" s="18">
        <v>2</v>
      </c>
      <c r="O24" s="18">
        <v>0</v>
      </c>
      <c r="P24" s="18">
        <v>0</v>
      </c>
      <c r="Q24" s="19">
        <v>1</v>
      </c>
      <c r="R24" s="18">
        <v>97</v>
      </c>
      <c r="S24" s="18">
        <v>97</v>
      </c>
      <c r="T24" s="18">
        <v>0</v>
      </c>
      <c r="U24" s="18">
        <v>0</v>
      </c>
      <c r="V24" s="19">
        <v>1</v>
      </c>
      <c r="W24" s="18">
        <v>442</v>
      </c>
      <c r="X24" s="18">
        <v>441</v>
      </c>
      <c r="Y24" s="18">
        <v>1</v>
      </c>
      <c r="Z24" s="18">
        <v>0</v>
      </c>
      <c r="AA24" s="19">
        <v>0.998</v>
      </c>
    </row>
    <row r="25" spans="1:27" s="5" customFormat="1" ht="14.25" x14ac:dyDescent="0.2">
      <c r="A25" s="20" t="s">
        <v>8</v>
      </c>
      <c r="B25" s="20"/>
      <c r="C25" s="18">
        <v>1017</v>
      </c>
      <c r="D25" s="18">
        <v>1015</v>
      </c>
      <c r="E25" s="18">
        <v>2</v>
      </c>
      <c r="F25" s="18">
        <v>0</v>
      </c>
      <c r="G25" s="19">
        <v>0.998</v>
      </c>
      <c r="H25" s="18">
        <v>0</v>
      </c>
      <c r="I25" s="18">
        <v>0</v>
      </c>
      <c r="J25" s="18">
        <v>0</v>
      </c>
      <c r="K25" s="18">
        <v>0</v>
      </c>
      <c r="L25" s="18"/>
      <c r="M25" s="18">
        <v>1</v>
      </c>
      <c r="N25" s="18">
        <v>1</v>
      </c>
      <c r="O25" s="18">
        <v>0</v>
      </c>
      <c r="P25" s="18">
        <v>0</v>
      </c>
      <c r="Q25" s="19">
        <v>1</v>
      </c>
      <c r="R25" s="18">
        <v>461</v>
      </c>
      <c r="S25" s="18">
        <v>461</v>
      </c>
      <c r="T25" s="18">
        <v>0</v>
      </c>
      <c r="U25" s="18">
        <v>0</v>
      </c>
      <c r="V25" s="19">
        <v>1</v>
      </c>
      <c r="W25" s="18">
        <v>555</v>
      </c>
      <c r="X25" s="18">
        <v>553</v>
      </c>
      <c r="Y25" s="18">
        <v>2</v>
      </c>
      <c r="Z25" s="18">
        <v>0</v>
      </c>
      <c r="AA25" s="19">
        <v>0.996</v>
      </c>
    </row>
    <row r="26" spans="1:27" s="5" customFormat="1" x14ac:dyDescent="0.2">
      <c r="A26" s="21" t="s">
        <v>18</v>
      </c>
      <c r="B26" s="21"/>
      <c r="C26" s="7">
        <f>SUM(C23:C25)</f>
        <v>1707</v>
      </c>
      <c r="D26" s="7">
        <f t="shared" ref="D26:F26" si="10">SUM(D23:D25)</f>
        <v>1703</v>
      </c>
      <c r="E26" s="7">
        <f t="shared" si="10"/>
        <v>4</v>
      </c>
      <c r="F26" s="7">
        <f t="shared" si="10"/>
        <v>0</v>
      </c>
      <c r="G26" s="22">
        <f>D26/C26</f>
        <v>0.99765670767428238</v>
      </c>
      <c r="H26" s="7">
        <f>SUM(H24:H25)</f>
        <v>0</v>
      </c>
      <c r="I26" s="7">
        <f t="shared" ref="I26:K26" si="11">SUM(I24:I25)</f>
        <v>0</v>
      </c>
      <c r="J26" s="7">
        <f t="shared" si="11"/>
        <v>0</v>
      </c>
      <c r="K26" s="7">
        <f t="shared" si="11"/>
        <v>0</v>
      </c>
      <c r="L26" s="23"/>
      <c r="M26" s="7">
        <f>SUM(M24:M25)</f>
        <v>3</v>
      </c>
      <c r="N26" s="7">
        <f t="shared" ref="N26:P26" si="12">SUM(N24:N25)</f>
        <v>3</v>
      </c>
      <c r="O26" s="7">
        <f t="shared" si="12"/>
        <v>0</v>
      </c>
      <c r="P26" s="7">
        <f t="shared" si="12"/>
        <v>0</v>
      </c>
      <c r="Q26" s="23">
        <v>1</v>
      </c>
      <c r="R26" s="7">
        <f>SUM(R23:R25)</f>
        <v>619</v>
      </c>
      <c r="S26" s="7">
        <f t="shared" ref="S26:U26" si="13">SUM(S23:S25)</f>
        <v>619</v>
      </c>
      <c r="T26" s="7">
        <f t="shared" si="13"/>
        <v>0</v>
      </c>
      <c r="U26" s="7">
        <f t="shared" si="13"/>
        <v>0</v>
      </c>
      <c r="V26" s="23">
        <f>S26/R26</f>
        <v>1</v>
      </c>
      <c r="W26" s="7">
        <f>SUM(W23:W25)</f>
        <v>1085</v>
      </c>
      <c r="X26" s="7">
        <f t="shared" ref="X26:Z26" si="14">SUM(X23:X25)</f>
        <v>1081</v>
      </c>
      <c r="Y26" s="7">
        <f t="shared" si="14"/>
        <v>4</v>
      </c>
      <c r="Z26" s="7">
        <f t="shared" si="14"/>
        <v>0</v>
      </c>
      <c r="AA26" s="28">
        <f>X26/W26</f>
        <v>0.99631336405529958</v>
      </c>
    </row>
    <row r="27" spans="1:27" s="5" customFormat="1" ht="14.45" customHeight="1" x14ac:dyDescent="0.2">
      <c r="A27" s="29" t="s">
        <v>30</v>
      </c>
      <c r="B27" s="29"/>
      <c r="C27" s="29"/>
      <c r="D27" s="29"/>
      <c r="E27" s="29"/>
      <c r="F27" s="30"/>
      <c r="G27" s="30"/>
      <c r="H27" s="30"/>
      <c r="I27" s="30"/>
      <c r="J27" s="30"/>
      <c r="K27" s="30"/>
      <c r="L27" s="30"/>
      <c r="M27" s="30"/>
      <c r="N27" s="30"/>
      <c r="O27" s="30"/>
      <c r="P27" s="30"/>
      <c r="Q27" s="30"/>
      <c r="R27" s="30"/>
      <c r="W27" s="31"/>
    </row>
    <row r="28" spans="1:27" s="5" customFormat="1" ht="20.100000000000001" customHeight="1" x14ac:dyDescent="0.2">
      <c r="A28" s="32"/>
      <c r="B28" s="32"/>
      <c r="C28" s="32"/>
      <c r="D28" s="32"/>
      <c r="E28" s="32"/>
      <c r="F28" s="33"/>
      <c r="G28" s="33"/>
      <c r="H28" s="33"/>
      <c r="I28" s="33"/>
      <c r="J28" s="33"/>
      <c r="K28" s="33"/>
      <c r="L28" s="33"/>
      <c r="M28" s="33"/>
      <c r="N28" s="33"/>
      <c r="O28" s="33"/>
      <c r="P28" s="33"/>
      <c r="Q28" s="33"/>
      <c r="R28" s="33"/>
      <c r="W28" s="31"/>
    </row>
    <row r="29" spans="1:27" s="5" customFormat="1" ht="14.45" customHeight="1" x14ac:dyDescent="0.2">
      <c r="A29" s="32"/>
      <c r="B29" s="32"/>
      <c r="C29" s="32"/>
      <c r="D29" s="32"/>
      <c r="E29" s="32"/>
      <c r="W29" s="31"/>
    </row>
    <row r="30" spans="1:27" s="5" customFormat="1" ht="14.45" customHeight="1" x14ac:dyDescent="0.2">
      <c r="A30" s="32"/>
      <c r="B30" s="32"/>
      <c r="C30" s="32"/>
      <c r="D30" s="32"/>
      <c r="E30" s="32"/>
      <c r="W30" s="31"/>
    </row>
    <row r="31" spans="1:27" s="5" customFormat="1" ht="25.15" customHeight="1" x14ac:dyDescent="0.2">
      <c r="A31" s="32"/>
      <c r="B31" s="32"/>
      <c r="C31" s="32"/>
      <c r="D31" s="32"/>
      <c r="E31" s="32"/>
      <c r="W31" s="31"/>
    </row>
    <row r="32" spans="1:27" s="5" customFormat="1" ht="14.45" customHeight="1" x14ac:dyDescent="0.2">
      <c r="A32" s="32"/>
      <c r="B32" s="32"/>
      <c r="C32" s="32"/>
      <c r="D32" s="32"/>
      <c r="E32" s="32"/>
      <c r="W32" s="31"/>
    </row>
    <row r="33" spans="1:23" s="5" customFormat="1" ht="14.45" customHeight="1" x14ac:dyDescent="0.2">
      <c r="A33" s="32"/>
      <c r="B33" s="32"/>
      <c r="C33" s="32"/>
      <c r="D33" s="32"/>
      <c r="E33" s="32"/>
      <c r="W33" s="31"/>
    </row>
    <row r="34" spans="1:23" s="5" customFormat="1" ht="14.25" x14ac:dyDescent="0.2">
      <c r="W34" s="31"/>
    </row>
  </sheetData>
  <mergeCells count="28">
    <mergeCell ref="A27:E33"/>
    <mergeCell ref="A9:B9"/>
    <mergeCell ref="A10:B10"/>
    <mergeCell ref="A11:B11"/>
    <mergeCell ref="A2:B2"/>
    <mergeCell ref="A3:B3"/>
    <mergeCell ref="A5:A7"/>
    <mergeCell ref="A4:B4"/>
    <mergeCell ref="A8:B8"/>
    <mergeCell ref="A12:B12"/>
    <mergeCell ref="A13:B13"/>
    <mergeCell ref="A14:B14"/>
    <mergeCell ref="A15:B15"/>
    <mergeCell ref="A16:B16"/>
    <mergeCell ref="A23:B23"/>
    <mergeCell ref="A24:B24"/>
    <mergeCell ref="W2:AA2"/>
    <mergeCell ref="C2:G2"/>
    <mergeCell ref="H2:L2"/>
    <mergeCell ref="M2:Q2"/>
    <mergeCell ref="R2:V2"/>
    <mergeCell ref="A25:B25"/>
    <mergeCell ref="A26:B26"/>
    <mergeCell ref="A17:B17"/>
    <mergeCell ref="A18:B18"/>
    <mergeCell ref="A19:B19"/>
    <mergeCell ref="A20:B20"/>
    <mergeCell ref="A22:B22"/>
  </mergeCell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2023_24_countable_procedures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 Jiaqiu</dc:creator>
  <cp:lastModifiedBy>COLSTON, Sarah (NHS ARDEN AND GREATER EAST MIDLANDS CO</cp:lastModifiedBy>
  <dcterms:created xsi:type="dcterms:W3CDTF">2019-04-18T12:08:34Z</dcterms:created>
  <dcterms:modified xsi:type="dcterms:W3CDTF">2025-03-12T11:13:34Z</dcterms:modified>
</cp:coreProperties>
</file>