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hs.sharepoint.com/sites/msteams_a3db72-CHD/Shared Documents/CHD/Sarah Colston &amp; Andy/"/>
    </mc:Choice>
  </mc:AlternateContent>
  <xr:revisionPtr revIDLastSave="45" documentId="8_{7B8E787B-0741-49C1-9068-520AE095A613}" xr6:coauthVersionLast="47" xr6:coauthVersionMax="47" xr10:uidLastSave="{C53A9879-B189-47B5-A972-8BB1FADBCFA0}"/>
  <bookViews>
    <workbookView xWindow="-120" yWindow="-120" windowWidth="29040" windowHeight="15840" xr2:uid="{00000000-000D-0000-FFFF-FFFF00000000}"/>
  </bookViews>
  <sheets>
    <sheet name="Figure 8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7" i="3" l="1"/>
  <c r="R8" i="3"/>
  <c r="R9" i="3"/>
  <c r="R10" i="3"/>
  <c r="K40" i="3" l="1"/>
  <c r="L39" i="3"/>
  <c r="J40" i="3"/>
  <c r="E40" i="3"/>
  <c r="F39" i="3"/>
  <c r="D40" i="3"/>
  <c r="Q21" i="3"/>
  <c r="R20" i="3"/>
  <c r="P21" i="3"/>
  <c r="K17" i="3"/>
  <c r="L16" i="3"/>
  <c r="J17" i="3"/>
  <c r="E17" i="3"/>
  <c r="F16" i="3"/>
  <c r="D17" i="3"/>
  <c r="F15" i="3" l="1"/>
  <c r="L38" i="3"/>
  <c r="F38" i="3"/>
  <c r="R19" i="3"/>
  <c r="L15" i="3"/>
  <c r="R18" i="3" l="1"/>
  <c r="L37" i="3"/>
  <c r="F37" i="3"/>
  <c r="R17" i="3"/>
  <c r="L36" i="3"/>
  <c r="F36" i="3"/>
  <c r="R16" i="3"/>
  <c r="L35" i="3"/>
  <c r="F35" i="3"/>
  <c r="R15" i="3"/>
  <c r="L34" i="3"/>
  <c r="F34" i="3"/>
  <c r="R14" i="3"/>
  <c r="L33" i="3"/>
  <c r="F33" i="3"/>
  <c r="R13" i="3"/>
  <c r="L32" i="3"/>
  <c r="F32" i="3"/>
  <c r="R12" i="3"/>
  <c r="L31" i="3"/>
  <c r="F31" i="3"/>
  <c r="R11" i="3"/>
  <c r="L30" i="3"/>
  <c r="F30" i="3"/>
  <c r="L17" i="3"/>
  <c r="L14" i="3"/>
  <c r="F14" i="3"/>
  <c r="L13" i="3"/>
  <c r="F13" i="3"/>
  <c r="L12" i="3"/>
  <c r="F12" i="3"/>
  <c r="L11" i="3"/>
  <c r="F11" i="3"/>
  <c r="L10" i="3"/>
  <c r="F10" i="3"/>
  <c r="L9" i="3"/>
  <c r="F9" i="3"/>
  <c r="L8" i="3"/>
  <c r="F8" i="3"/>
  <c r="L7" i="3"/>
  <c r="F7" i="3"/>
  <c r="L40" i="3" l="1"/>
  <c r="F17" i="3"/>
  <c r="F40" i="3"/>
  <c r="R21" i="3"/>
</calcChain>
</file>

<file path=xl/sharedStrings.xml><?xml version="1.0" encoding="utf-8"?>
<sst xmlns="http://schemas.openxmlformats.org/spreadsheetml/2006/main" count="106" uniqueCount="30">
  <si>
    <t>Overall Diagnosis in 2012/13-2021/22</t>
  </si>
  <si>
    <t>HLHS in 2012/13-2021/22</t>
  </si>
  <si>
    <t>FALLOT in 2008/09-2021/22</t>
  </si>
  <si>
    <t>Year</t>
  </si>
  <si>
    <t>Overall diagnosis</t>
  </si>
  <si>
    <t>Total</t>
  </si>
  <si>
    <t>% Antenatally diagnosed</t>
  </si>
  <si>
    <t>2012/13</t>
  </si>
  <si>
    <t>2008/09</t>
  </si>
  <si>
    <t>2013/14</t>
  </si>
  <si>
    <t>2009/10</t>
  </si>
  <si>
    <t>2014/15</t>
  </si>
  <si>
    <t>2010/11</t>
  </si>
  <si>
    <t>2015/16</t>
  </si>
  <si>
    <t>2011/12</t>
  </si>
  <si>
    <t>2016/17</t>
  </si>
  <si>
    <t>2017/18</t>
  </si>
  <si>
    <t>2018/19</t>
  </si>
  <si>
    <t>2019/20</t>
  </si>
  <si>
    <t>2020/21</t>
  </si>
  <si>
    <t>2021/22</t>
  </si>
  <si>
    <r>
      <t xml:space="preserve">Note: </t>
    </r>
    <r>
      <rPr>
        <sz val="12"/>
        <color theme="1"/>
        <rFont val="Arial"/>
        <family val="2"/>
      </rPr>
      <t>Scottish centres are excluded in the reporting.</t>
    </r>
  </si>
  <si>
    <t>TGA-IVS in 2012/13-2021/22</t>
  </si>
  <si>
    <t>Complete AVSD in 2012/13-2021/22</t>
  </si>
  <si>
    <t>HLHS</t>
  </si>
  <si>
    <t>TGA-IVS</t>
  </si>
  <si>
    <t>Complete AVSD</t>
  </si>
  <si>
    <t>Fallot</t>
  </si>
  <si>
    <t xml:space="preserve">Overall </t>
  </si>
  <si>
    <r>
      <rPr>
        <b/>
        <sz val="11"/>
        <color theme="1"/>
        <rFont val="Arial"/>
        <family val="2"/>
      </rPr>
      <t xml:space="preserve">Note: </t>
    </r>
    <r>
      <rPr>
        <sz val="11"/>
        <color theme="1"/>
        <rFont val="Arial"/>
        <family val="2"/>
      </rPr>
      <t>Scottish centres are excluded in the reporting.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</si>
</sst>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ED8B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9">
    <xf numFmtId="0" fontId="0" fillId="0" borderId="0" xfId="0"/>
    <xf numFmtId="0" fontId="3" fillId="0" borderId="0" xfId="0" applyFont="1"/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0" fontId="6" fillId="0" borderId="2" xfId="0" applyFont="1" applyBorder="1" applyAlignment="1">
      <alignment horizontal="left" vertical="top"/>
    </xf>
    <xf numFmtId="0" fontId="6" fillId="0" borderId="0" xfId="0" applyFont="1" applyAlignment="1">
      <alignment horizontal="left" vertical="top"/>
    </xf>
    <xf numFmtId="0" fontId="5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164" fontId="3" fillId="0" borderId="2" xfId="0" applyNumberFormat="1" applyFont="1" applyBorder="1" applyAlignment="1">
      <alignment horizontal="center"/>
    </xf>
    <xf numFmtId="0" fontId="6" fillId="0" borderId="0" xfId="0" applyFont="1" applyAlignment="1">
      <alignment vertical="top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164" fontId="5" fillId="3" borderId="1" xfId="1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/>
    </xf>
    <xf numFmtId="0" fontId="6" fillId="0" borderId="0" xfId="0" applyFont="1" applyAlignment="1">
      <alignment horizontal="left" vertical="top"/>
    </xf>
    <xf numFmtId="0" fontId="6" fillId="0" borderId="2" xfId="0" applyFont="1" applyBorder="1" applyAlignment="1">
      <alignment horizontal="left" vertical="top"/>
    </xf>
  </cellXfs>
  <cellStyles count="2">
    <cellStyle name="Normal" xfId="0" builtinId="0"/>
    <cellStyle name="Per cent" xfId="1" builtinId="5"/>
  </cellStyles>
  <dxfs count="0"/>
  <tableStyles count="0" defaultTableStyle="TableStyleMedium2" defaultPivotStyle="PivotStyleLight16"/>
  <colors>
    <mruColors>
      <color rgb="FFED8B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427720934750432"/>
          <c:y val="3.8275319927036568E-2"/>
          <c:w val="0.72936672417760295"/>
          <c:h val="0.8699523352437506"/>
        </c:manualLayout>
      </c:layout>
      <c:lineChart>
        <c:grouping val="standard"/>
        <c:varyColors val="0"/>
        <c:ser>
          <c:idx val="0"/>
          <c:order val="0"/>
          <c:tx>
            <c:strRef>
              <c:f>'Figure 8'!$P$28</c:f>
              <c:strCache>
                <c:ptCount val="1"/>
                <c:pt idx="0">
                  <c:v>HLHS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7"/>
            <c:spPr>
              <a:solidFill>
                <a:schemeClr val="accent1"/>
              </a:solidFill>
              <a:ln w="9525">
                <a:noFill/>
              </a:ln>
              <a:effectLst/>
            </c:spPr>
          </c:marker>
          <c:cat>
            <c:strRef>
              <c:f>'Figure 8'!$O$29:$O$38</c:f>
              <c:strCache>
                <c:ptCount val="10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</c:strCache>
            </c:strRef>
          </c:cat>
          <c:val>
            <c:numRef>
              <c:f>'Figure 8'!$P$29:$P$38</c:f>
              <c:numCache>
                <c:formatCode>0.0%</c:formatCode>
                <c:ptCount val="10"/>
                <c:pt idx="0">
                  <c:v>0.82558139534883723</c:v>
                </c:pt>
                <c:pt idx="1">
                  <c:v>0.79807692307692313</c:v>
                </c:pt>
                <c:pt idx="2">
                  <c:v>0.82417582417582413</c:v>
                </c:pt>
                <c:pt idx="3">
                  <c:v>0.86170212765957444</c:v>
                </c:pt>
                <c:pt idx="4">
                  <c:v>0.80487804878048785</c:v>
                </c:pt>
                <c:pt idx="5">
                  <c:v>0.87272727272727268</c:v>
                </c:pt>
                <c:pt idx="6">
                  <c:v>0.90909090909090906</c:v>
                </c:pt>
                <c:pt idx="7">
                  <c:v>0.87654320987654322</c:v>
                </c:pt>
                <c:pt idx="8">
                  <c:v>0.88461538461538458</c:v>
                </c:pt>
                <c:pt idx="9">
                  <c:v>0.82758620689655171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33-4903-AEDC-F80BCA3140A6}"/>
            </c:ext>
          </c:extLst>
        </c:ser>
        <c:ser>
          <c:idx val="1"/>
          <c:order val="1"/>
          <c:tx>
            <c:strRef>
              <c:f>'Figure 8'!$Q$28</c:f>
              <c:strCache>
                <c:ptCount val="1"/>
                <c:pt idx="0">
                  <c:v>TGA-IVS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7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'Figure 8'!$O$29:$O$38</c:f>
              <c:strCache>
                <c:ptCount val="10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</c:strCache>
            </c:strRef>
          </c:cat>
          <c:val>
            <c:numRef>
              <c:f>'Figure 8'!$Q$29:$Q$38</c:f>
              <c:numCache>
                <c:formatCode>0.0%</c:formatCode>
                <c:ptCount val="10"/>
                <c:pt idx="0">
                  <c:v>0.4</c:v>
                </c:pt>
                <c:pt idx="1">
                  <c:v>0.38554216867469882</c:v>
                </c:pt>
                <c:pt idx="2">
                  <c:v>0.52857142857142858</c:v>
                </c:pt>
                <c:pt idx="3">
                  <c:v>0.54651162790697672</c:v>
                </c:pt>
                <c:pt idx="4">
                  <c:v>0.66176470588235292</c:v>
                </c:pt>
                <c:pt idx="5">
                  <c:v>0.74626865671641796</c:v>
                </c:pt>
                <c:pt idx="6">
                  <c:v>0.78260869565217395</c:v>
                </c:pt>
                <c:pt idx="7">
                  <c:v>0.77358490566037741</c:v>
                </c:pt>
                <c:pt idx="8">
                  <c:v>0.85964912280701755</c:v>
                </c:pt>
                <c:pt idx="9">
                  <c:v>0.86274509803921573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A33-4903-AEDC-F80BCA3140A6}"/>
            </c:ext>
          </c:extLst>
        </c:ser>
        <c:ser>
          <c:idx val="2"/>
          <c:order val="2"/>
          <c:tx>
            <c:strRef>
              <c:f>'Figure 8'!$R$28</c:f>
              <c:strCache>
                <c:ptCount val="1"/>
                <c:pt idx="0">
                  <c:v>Complete AVSD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7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'Figure 8'!$O$29:$O$38</c:f>
              <c:strCache>
                <c:ptCount val="10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</c:strCache>
            </c:strRef>
          </c:cat>
          <c:val>
            <c:numRef>
              <c:f>'Figure 8'!$R$29:$R$38</c:f>
              <c:numCache>
                <c:formatCode>0.0%</c:formatCode>
                <c:ptCount val="10"/>
                <c:pt idx="0">
                  <c:v>0.37121212121212122</c:v>
                </c:pt>
                <c:pt idx="1">
                  <c:v>0.35714285714285715</c:v>
                </c:pt>
                <c:pt idx="2">
                  <c:v>0.4460431654676259</c:v>
                </c:pt>
                <c:pt idx="3">
                  <c:v>0.43571428571428572</c:v>
                </c:pt>
                <c:pt idx="4">
                  <c:v>0.45161290322580644</c:v>
                </c:pt>
                <c:pt idx="5">
                  <c:v>0.56488549618320616</c:v>
                </c:pt>
                <c:pt idx="6">
                  <c:v>0.56934306569343063</c:v>
                </c:pt>
                <c:pt idx="7">
                  <c:v>0.61016949152542377</c:v>
                </c:pt>
                <c:pt idx="8">
                  <c:v>0.50819672131147542</c:v>
                </c:pt>
                <c:pt idx="9">
                  <c:v>0.56692913385826771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A33-4903-AEDC-F80BCA3140A6}"/>
            </c:ext>
          </c:extLst>
        </c:ser>
        <c:ser>
          <c:idx val="3"/>
          <c:order val="3"/>
          <c:tx>
            <c:strRef>
              <c:f>'Figure 8'!$S$28</c:f>
              <c:strCache>
                <c:ptCount val="1"/>
                <c:pt idx="0">
                  <c:v>Fallot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7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strRef>
              <c:f>'Figure 8'!$O$29:$O$38</c:f>
              <c:strCache>
                <c:ptCount val="10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</c:strCache>
            </c:strRef>
          </c:cat>
          <c:val>
            <c:numRef>
              <c:f>'Figure 8'!$S$29:$S$38</c:f>
              <c:numCache>
                <c:formatCode>0.0%</c:formatCode>
                <c:ptCount val="10"/>
                <c:pt idx="0">
                  <c:v>0.32589285714285715</c:v>
                </c:pt>
                <c:pt idx="1">
                  <c:v>0.40336134453781514</c:v>
                </c:pt>
                <c:pt idx="2">
                  <c:v>0.38565022421524664</c:v>
                </c:pt>
                <c:pt idx="3">
                  <c:v>0.41474654377880182</c:v>
                </c:pt>
                <c:pt idx="4">
                  <c:v>0.6</c:v>
                </c:pt>
                <c:pt idx="5">
                  <c:v>0.63396226415094337</c:v>
                </c:pt>
                <c:pt idx="6">
                  <c:v>0.68500000000000005</c:v>
                </c:pt>
                <c:pt idx="7">
                  <c:v>0.68396226415094341</c:v>
                </c:pt>
                <c:pt idx="8">
                  <c:v>0.71287128712871284</c:v>
                </c:pt>
                <c:pt idx="9">
                  <c:v>0.79720279720279719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A33-4903-AEDC-F80BCA3140A6}"/>
            </c:ext>
          </c:extLst>
        </c:ser>
        <c:ser>
          <c:idx val="4"/>
          <c:order val="4"/>
          <c:tx>
            <c:strRef>
              <c:f>'Figure 8'!$T$28</c:f>
              <c:strCache>
                <c:ptCount val="1"/>
                <c:pt idx="0">
                  <c:v>Overall 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7"/>
            <c:spPr>
              <a:solidFill>
                <a:schemeClr val="accent6">
                  <a:lumMod val="75000"/>
                </a:schemeClr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strRef>
              <c:f>'Figure 8'!$O$29:$O$38</c:f>
              <c:strCache>
                <c:ptCount val="10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</c:strCache>
            </c:strRef>
          </c:cat>
          <c:val>
            <c:numRef>
              <c:f>'Figure 8'!$T$29:$T$38</c:f>
              <c:numCache>
                <c:formatCode>0.0%</c:formatCode>
                <c:ptCount val="10"/>
                <c:pt idx="0">
                  <c:v>0.33643555141926479</c:v>
                </c:pt>
                <c:pt idx="1">
                  <c:v>0.38194774346793348</c:v>
                </c:pt>
                <c:pt idx="2">
                  <c:v>0.39784946236559138</c:v>
                </c:pt>
                <c:pt idx="3">
                  <c:v>0.41832283082888999</c:v>
                </c:pt>
                <c:pt idx="4">
                  <c:v>0.42870632672332387</c:v>
                </c:pt>
                <c:pt idx="5">
                  <c:v>0.51894639556377076</c:v>
                </c:pt>
                <c:pt idx="6">
                  <c:v>0.51403180542563143</c:v>
                </c:pt>
                <c:pt idx="7">
                  <c:v>0.51900000000000002</c:v>
                </c:pt>
                <c:pt idx="8">
                  <c:v>0.52700000000000002</c:v>
                </c:pt>
                <c:pt idx="9">
                  <c:v>0.504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A33-4903-AEDC-F80BCA3140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4590111"/>
        <c:axId val="634599263"/>
      </c:lineChart>
      <c:catAx>
        <c:axId val="634590111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4599263"/>
        <c:crosses val="autoZero"/>
        <c:auto val="1"/>
        <c:lblAlgn val="ctr"/>
        <c:lblOffset val="100"/>
        <c:noMultiLvlLbl val="0"/>
      </c:catAx>
      <c:valAx>
        <c:axId val="634599263"/>
        <c:scaling>
          <c:orientation val="minMax"/>
          <c:max val="1"/>
          <c:min val="0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sz="1400"/>
                  <a:t>%</a:t>
                </a:r>
              </a:p>
            </c:rich>
          </c:tx>
          <c:layout>
            <c:manualLayout>
              <c:xMode val="edge"/>
              <c:yMode val="edge"/>
              <c:x val="1.8738354857745016E-2"/>
              <c:y val="0.4178587305804277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%" sourceLinked="0"/>
        <c:majorTickMark val="out"/>
        <c:minorTickMark val="none"/>
        <c:tickLblPos val="nextTo"/>
        <c:spPr>
          <a:noFill/>
          <a:ln w="1270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4590111"/>
        <c:crosses val="autoZero"/>
        <c:crossBetween val="between"/>
        <c:minorUnit val="0.1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2479739138673536"/>
          <c:y val="0.17320794123295566"/>
          <c:w val="0.16615210036998615"/>
          <c:h val="0.4554133858267717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437029</xdr:colOff>
      <xdr:row>49</xdr:row>
      <xdr:rowOff>73957</xdr:rowOff>
    </xdr:from>
    <xdr:to>
      <xdr:col>17</xdr:col>
      <xdr:colOff>168087</xdr:colOff>
      <xdr:row>72</xdr:row>
      <xdr:rowOff>186763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675C2E8-5704-4079-BE1B-07F59D65FD8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657FA7-28CA-45F8-8E58-0633FE51377F}">
  <dimension ref="A1:V79"/>
  <sheetViews>
    <sheetView tabSelected="1" zoomScale="85" zoomScaleNormal="85" workbookViewId="0">
      <selection activeCell="K26" sqref="K26"/>
    </sheetView>
  </sheetViews>
  <sheetFormatPr defaultRowHeight="15"/>
  <cols>
    <col min="3" max="17" width="14.42578125" customWidth="1"/>
    <col min="18" max="18" width="18.140625" customWidth="1"/>
    <col min="19" max="21" width="14.42578125" customWidth="1"/>
  </cols>
  <sheetData>
    <row r="1" spans="1:2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8">
      <c r="A5" s="1"/>
      <c r="B5" s="1"/>
      <c r="C5" s="16" t="s">
        <v>0</v>
      </c>
      <c r="D5" s="16"/>
      <c r="E5" s="16"/>
      <c r="F5" s="16"/>
      <c r="G5" s="1"/>
      <c r="H5" s="1"/>
      <c r="I5" s="16" t="s">
        <v>1</v>
      </c>
      <c r="J5" s="16"/>
      <c r="K5" s="16"/>
      <c r="L5" s="16"/>
      <c r="M5" s="1"/>
      <c r="N5" s="1"/>
      <c r="O5" s="16" t="s">
        <v>2</v>
      </c>
      <c r="P5" s="16"/>
      <c r="Q5" s="16"/>
      <c r="R5" s="16"/>
      <c r="S5" s="1"/>
      <c r="T5" s="1"/>
      <c r="U5" s="1"/>
      <c r="V5" s="1"/>
    </row>
    <row r="6" spans="1:22" ht="45">
      <c r="A6" s="1"/>
      <c r="B6" s="1"/>
      <c r="C6" s="13" t="s">
        <v>3</v>
      </c>
      <c r="D6" s="14" t="s">
        <v>4</v>
      </c>
      <c r="E6" s="14" t="s">
        <v>5</v>
      </c>
      <c r="F6" s="15" t="s">
        <v>6</v>
      </c>
      <c r="G6" s="1"/>
      <c r="H6" s="1"/>
      <c r="I6" s="13" t="s">
        <v>3</v>
      </c>
      <c r="J6" s="14" t="s">
        <v>4</v>
      </c>
      <c r="K6" s="14" t="s">
        <v>5</v>
      </c>
      <c r="L6" s="15" t="s">
        <v>6</v>
      </c>
      <c r="M6" s="1"/>
      <c r="N6" s="1"/>
      <c r="O6" s="13" t="s">
        <v>3</v>
      </c>
      <c r="P6" s="14" t="s">
        <v>4</v>
      </c>
      <c r="Q6" s="14" t="s">
        <v>5</v>
      </c>
      <c r="R6" s="15" t="s">
        <v>6</v>
      </c>
      <c r="S6" s="1"/>
      <c r="T6" s="1"/>
      <c r="U6" s="1"/>
      <c r="V6" s="1"/>
    </row>
    <row r="7" spans="1:22">
      <c r="A7" s="1"/>
      <c r="B7" s="1"/>
      <c r="C7" s="2" t="s">
        <v>7</v>
      </c>
      <c r="D7" s="3">
        <v>723</v>
      </c>
      <c r="E7" s="3">
        <v>2149</v>
      </c>
      <c r="F7" s="4">
        <f>D7/E7</f>
        <v>0.33643555141926479</v>
      </c>
      <c r="G7" s="1"/>
      <c r="H7" s="1"/>
      <c r="I7" s="2" t="s">
        <v>7</v>
      </c>
      <c r="J7" s="3">
        <v>71</v>
      </c>
      <c r="K7" s="3">
        <v>86</v>
      </c>
      <c r="L7" s="4">
        <f>J7/K7</f>
        <v>0.82558139534883723</v>
      </c>
      <c r="M7" s="1"/>
      <c r="N7" s="1"/>
      <c r="O7" s="2" t="s">
        <v>8</v>
      </c>
      <c r="P7" s="3">
        <v>43</v>
      </c>
      <c r="Q7" s="3">
        <v>172</v>
      </c>
      <c r="R7" s="4">
        <f t="shared" ref="R7:R20" si="0">P7/Q7</f>
        <v>0.25</v>
      </c>
      <c r="S7" s="1"/>
      <c r="T7" s="1"/>
      <c r="U7" s="1"/>
      <c r="V7" s="1"/>
    </row>
    <row r="8" spans="1:22">
      <c r="A8" s="1"/>
      <c r="B8" s="1"/>
      <c r="C8" s="2" t="s">
        <v>9</v>
      </c>
      <c r="D8" s="3">
        <v>804</v>
      </c>
      <c r="E8" s="3">
        <v>2105</v>
      </c>
      <c r="F8" s="4">
        <f>D8/E8</f>
        <v>0.38194774346793348</v>
      </c>
      <c r="G8" s="1"/>
      <c r="H8" s="1"/>
      <c r="I8" s="2" t="s">
        <v>9</v>
      </c>
      <c r="J8" s="3">
        <v>83</v>
      </c>
      <c r="K8" s="3">
        <v>104</v>
      </c>
      <c r="L8" s="4">
        <f>J8/K8</f>
        <v>0.79807692307692313</v>
      </c>
      <c r="M8" s="1"/>
      <c r="N8" s="1"/>
      <c r="O8" s="2" t="s">
        <v>10</v>
      </c>
      <c r="P8" s="3">
        <v>41</v>
      </c>
      <c r="Q8" s="3">
        <v>165</v>
      </c>
      <c r="R8" s="4">
        <f t="shared" si="0"/>
        <v>0.24848484848484848</v>
      </c>
      <c r="S8" s="1"/>
      <c r="T8" s="1"/>
      <c r="U8" s="1"/>
      <c r="V8" s="1"/>
    </row>
    <row r="9" spans="1:22">
      <c r="A9" s="1"/>
      <c r="B9" s="1"/>
      <c r="C9" s="2" t="s">
        <v>11</v>
      </c>
      <c r="D9" s="3">
        <v>814</v>
      </c>
      <c r="E9" s="3">
        <v>2046</v>
      </c>
      <c r="F9" s="4">
        <f>D9/E9</f>
        <v>0.39784946236559138</v>
      </c>
      <c r="G9" s="1"/>
      <c r="H9" s="1"/>
      <c r="I9" s="2" t="s">
        <v>11</v>
      </c>
      <c r="J9" s="3">
        <v>75</v>
      </c>
      <c r="K9" s="3">
        <v>91</v>
      </c>
      <c r="L9" s="4">
        <f>J9/K9</f>
        <v>0.82417582417582413</v>
      </c>
      <c r="M9" s="1"/>
      <c r="N9" s="1"/>
      <c r="O9" s="2" t="s">
        <v>12</v>
      </c>
      <c r="P9" s="3">
        <v>62</v>
      </c>
      <c r="Q9" s="3">
        <v>214</v>
      </c>
      <c r="R9" s="4">
        <f t="shared" si="0"/>
        <v>0.28971962616822428</v>
      </c>
      <c r="S9" s="1"/>
      <c r="T9" s="1"/>
      <c r="U9" s="1"/>
      <c r="V9" s="1"/>
    </row>
    <row r="10" spans="1:22">
      <c r="A10" s="1"/>
      <c r="B10" s="1"/>
      <c r="C10" s="2" t="s">
        <v>13</v>
      </c>
      <c r="D10" s="3">
        <v>863</v>
      </c>
      <c r="E10" s="3">
        <v>2063</v>
      </c>
      <c r="F10" s="4">
        <f>D10/E10</f>
        <v>0.41832283082888999</v>
      </c>
      <c r="G10" s="1"/>
      <c r="H10" s="1"/>
      <c r="I10" s="2" t="s">
        <v>13</v>
      </c>
      <c r="J10" s="3">
        <v>81</v>
      </c>
      <c r="K10" s="3">
        <v>94</v>
      </c>
      <c r="L10" s="4">
        <f>J10/K10</f>
        <v>0.86170212765957444</v>
      </c>
      <c r="M10" s="1"/>
      <c r="N10" s="1"/>
      <c r="O10" s="2" t="s">
        <v>14</v>
      </c>
      <c r="P10" s="3">
        <v>55</v>
      </c>
      <c r="Q10" s="3">
        <v>212</v>
      </c>
      <c r="R10" s="4">
        <f t="shared" si="0"/>
        <v>0.25943396226415094</v>
      </c>
      <c r="S10" s="1"/>
      <c r="T10" s="1"/>
      <c r="U10" s="1"/>
      <c r="V10" s="1"/>
    </row>
    <row r="11" spans="1:22">
      <c r="A11" s="1"/>
      <c r="B11" s="1"/>
      <c r="C11" s="2" t="s">
        <v>15</v>
      </c>
      <c r="D11" s="3">
        <v>908</v>
      </c>
      <c r="E11" s="3">
        <v>2118</v>
      </c>
      <c r="F11" s="4">
        <f>D11/E11</f>
        <v>0.42870632672332387</v>
      </c>
      <c r="G11" s="1"/>
      <c r="H11" s="1"/>
      <c r="I11" s="2" t="s">
        <v>15</v>
      </c>
      <c r="J11" s="3">
        <v>66</v>
      </c>
      <c r="K11" s="3">
        <v>82</v>
      </c>
      <c r="L11" s="4">
        <f>J11/K11</f>
        <v>0.80487804878048785</v>
      </c>
      <c r="M11" s="1"/>
      <c r="N11" s="1"/>
      <c r="O11" s="2" t="s">
        <v>7</v>
      </c>
      <c r="P11" s="3">
        <v>73</v>
      </c>
      <c r="Q11" s="3">
        <v>224</v>
      </c>
      <c r="R11" s="4">
        <f t="shared" si="0"/>
        <v>0.32589285714285715</v>
      </c>
      <c r="S11" s="1"/>
      <c r="T11" s="1"/>
      <c r="U11" s="1"/>
      <c r="V11" s="1"/>
    </row>
    <row r="12" spans="1:22">
      <c r="A12" s="1"/>
      <c r="B12" s="1"/>
      <c r="C12" s="2" t="s">
        <v>16</v>
      </c>
      <c r="D12" s="3">
        <v>1123</v>
      </c>
      <c r="E12" s="3">
        <v>2164</v>
      </c>
      <c r="F12" s="4">
        <f>D12/E12</f>
        <v>0.51894639556377076</v>
      </c>
      <c r="G12" s="1"/>
      <c r="H12" s="1"/>
      <c r="I12" s="2" t="s">
        <v>16</v>
      </c>
      <c r="J12" s="3">
        <v>96</v>
      </c>
      <c r="K12" s="3">
        <v>110</v>
      </c>
      <c r="L12" s="4">
        <f>J12/K12</f>
        <v>0.87272727272727268</v>
      </c>
      <c r="M12" s="1"/>
      <c r="N12" s="1"/>
      <c r="O12" s="2" t="s">
        <v>9</v>
      </c>
      <c r="P12" s="3">
        <v>96</v>
      </c>
      <c r="Q12" s="3">
        <v>238</v>
      </c>
      <c r="R12" s="4">
        <f t="shared" si="0"/>
        <v>0.40336134453781514</v>
      </c>
      <c r="S12" s="1"/>
      <c r="T12" s="1"/>
      <c r="U12" s="1"/>
      <c r="V12" s="1"/>
    </row>
    <row r="13" spans="1:22">
      <c r="A13" s="1"/>
      <c r="B13" s="1"/>
      <c r="C13" s="2" t="s">
        <v>17</v>
      </c>
      <c r="D13" s="3">
        <v>1099</v>
      </c>
      <c r="E13" s="3">
        <v>2138</v>
      </c>
      <c r="F13" s="4">
        <f>D13/E13</f>
        <v>0.51403180542563143</v>
      </c>
      <c r="G13" s="1"/>
      <c r="H13" s="1"/>
      <c r="I13" s="2" t="s">
        <v>17</v>
      </c>
      <c r="J13" s="3">
        <v>90</v>
      </c>
      <c r="K13" s="3">
        <v>99</v>
      </c>
      <c r="L13" s="4">
        <f>J13/K13</f>
        <v>0.90909090909090906</v>
      </c>
      <c r="M13" s="1"/>
      <c r="N13" s="1"/>
      <c r="O13" s="2" t="s">
        <v>11</v>
      </c>
      <c r="P13" s="3">
        <v>86</v>
      </c>
      <c r="Q13" s="3">
        <v>223</v>
      </c>
      <c r="R13" s="4">
        <f t="shared" si="0"/>
        <v>0.38565022421524664</v>
      </c>
      <c r="S13" s="1"/>
      <c r="T13" s="1"/>
      <c r="U13" s="1"/>
      <c r="V13" s="1"/>
    </row>
    <row r="14" spans="1:22">
      <c r="A14" s="1"/>
      <c r="B14" s="1"/>
      <c r="C14" s="2" t="s">
        <v>18</v>
      </c>
      <c r="D14" s="3">
        <v>1088</v>
      </c>
      <c r="E14" s="3">
        <v>2098</v>
      </c>
      <c r="F14" s="4">
        <f>D14/E14</f>
        <v>0.51858913250714966</v>
      </c>
      <c r="G14" s="1"/>
      <c r="H14" s="1"/>
      <c r="I14" s="2" t="s">
        <v>18</v>
      </c>
      <c r="J14" s="3">
        <v>71</v>
      </c>
      <c r="K14" s="3">
        <v>81</v>
      </c>
      <c r="L14" s="4">
        <f>J14/K14</f>
        <v>0.87654320987654322</v>
      </c>
      <c r="M14" s="1"/>
      <c r="N14" s="1"/>
      <c r="O14" s="2" t="s">
        <v>13</v>
      </c>
      <c r="P14" s="3">
        <v>90</v>
      </c>
      <c r="Q14" s="3">
        <v>217</v>
      </c>
      <c r="R14" s="4">
        <f t="shared" si="0"/>
        <v>0.41474654377880182</v>
      </c>
      <c r="S14" s="1"/>
      <c r="T14" s="1"/>
      <c r="U14" s="1"/>
      <c r="V14" s="1"/>
    </row>
    <row r="15" spans="1:22">
      <c r="A15" s="1"/>
      <c r="B15" s="1"/>
      <c r="C15" s="2" t="s">
        <v>19</v>
      </c>
      <c r="D15" s="3">
        <v>902</v>
      </c>
      <c r="E15" s="3">
        <v>1711</v>
      </c>
      <c r="F15" s="4">
        <f>D15/E15</f>
        <v>0.52717708942139097</v>
      </c>
      <c r="G15" s="1"/>
      <c r="H15" s="1"/>
      <c r="I15" s="2" t="s">
        <v>19</v>
      </c>
      <c r="J15" s="3">
        <v>46</v>
      </c>
      <c r="K15" s="3">
        <v>52</v>
      </c>
      <c r="L15" s="4">
        <f>J15/K15</f>
        <v>0.88461538461538458</v>
      </c>
      <c r="M15" s="1"/>
      <c r="N15" s="1"/>
      <c r="O15" s="2" t="s">
        <v>15</v>
      </c>
      <c r="P15" s="3">
        <v>147</v>
      </c>
      <c r="Q15" s="3">
        <v>245</v>
      </c>
      <c r="R15" s="4">
        <f t="shared" si="0"/>
        <v>0.6</v>
      </c>
      <c r="S15" s="1"/>
      <c r="T15" s="1"/>
      <c r="U15" s="1"/>
      <c r="V15" s="1"/>
    </row>
    <row r="16" spans="1:22">
      <c r="A16" s="1"/>
      <c r="B16" s="1"/>
      <c r="C16" s="2" t="s">
        <v>20</v>
      </c>
      <c r="D16" s="3">
        <v>844</v>
      </c>
      <c r="E16" s="3">
        <v>1674</v>
      </c>
      <c r="F16" s="4">
        <f>D16/E16</f>
        <v>0.50418160095579445</v>
      </c>
      <c r="G16" s="1"/>
      <c r="H16" s="1"/>
      <c r="I16" s="2" t="s">
        <v>20</v>
      </c>
      <c r="J16" s="3">
        <v>48</v>
      </c>
      <c r="K16" s="3">
        <v>58</v>
      </c>
      <c r="L16" s="4">
        <f>J16/K16</f>
        <v>0.82758620689655171</v>
      </c>
      <c r="M16" s="1"/>
      <c r="N16" s="1"/>
      <c r="O16" s="2" t="s">
        <v>16</v>
      </c>
      <c r="P16" s="3">
        <v>168</v>
      </c>
      <c r="Q16" s="3">
        <v>265</v>
      </c>
      <c r="R16" s="4">
        <f t="shared" si="0"/>
        <v>0.63396226415094337</v>
      </c>
      <c r="S16" s="1"/>
      <c r="T16" s="1"/>
      <c r="U16" s="1"/>
      <c r="V16" s="1"/>
    </row>
    <row r="17" spans="1:22">
      <c r="A17" s="1"/>
      <c r="B17" s="1"/>
      <c r="C17" s="2" t="s">
        <v>5</v>
      </c>
      <c r="D17" s="3">
        <f>SUM(D7:D16)</f>
        <v>9168</v>
      </c>
      <c r="E17" s="3">
        <f>SUM(E7:E16)</f>
        <v>20266</v>
      </c>
      <c r="F17" s="4">
        <f>D17/E17</f>
        <v>0.45238330208230532</v>
      </c>
      <c r="G17" s="1"/>
      <c r="H17" s="1"/>
      <c r="I17" s="2" t="s">
        <v>5</v>
      </c>
      <c r="J17" s="3">
        <f>SUM(J7:J16)</f>
        <v>727</v>
      </c>
      <c r="K17" s="3">
        <f>SUM(K7:K16)</f>
        <v>857</v>
      </c>
      <c r="L17" s="4">
        <f>J17/K17</f>
        <v>0.84830805134189036</v>
      </c>
      <c r="M17" s="1"/>
      <c r="N17" s="1"/>
      <c r="O17" s="2" t="s">
        <v>17</v>
      </c>
      <c r="P17" s="3">
        <v>137</v>
      </c>
      <c r="Q17" s="3">
        <v>200</v>
      </c>
      <c r="R17" s="4">
        <f t="shared" si="0"/>
        <v>0.68500000000000005</v>
      </c>
      <c r="S17" s="1"/>
      <c r="T17" s="1"/>
      <c r="U17" s="1"/>
      <c r="V17" s="1"/>
    </row>
    <row r="18" spans="1:22" ht="15.75">
      <c r="A18" s="1"/>
      <c r="B18" s="1"/>
      <c r="C18" s="5" t="s">
        <v>21</v>
      </c>
      <c r="D18" s="5"/>
      <c r="E18" s="5"/>
      <c r="F18" s="5"/>
      <c r="G18" s="1"/>
      <c r="H18" s="1"/>
      <c r="I18" s="5" t="s">
        <v>21</v>
      </c>
      <c r="J18" s="5"/>
      <c r="K18" s="5"/>
      <c r="L18" s="5"/>
      <c r="M18" s="1"/>
      <c r="N18" s="1"/>
      <c r="O18" s="2" t="s">
        <v>18</v>
      </c>
      <c r="P18" s="3">
        <v>145</v>
      </c>
      <c r="Q18" s="3">
        <v>212</v>
      </c>
      <c r="R18" s="4">
        <f t="shared" si="0"/>
        <v>0.68396226415094341</v>
      </c>
      <c r="S18" s="1"/>
      <c r="T18" s="1"/>
      <c r="U18" s="1"/>
      <c r="V18" s="1"/>
    </row>
    <row r="19" spans="1:22">
      <c r="A19" s="1"/>
      <c r="B19" s="1"/>
      <c r="G19" s="1"/>
      <c r="H19" s="1"/>
      <c r="M19" s="1"/>
      <c r="N19" s="1"/>
      <c r="O19" s="2" t="s">
        <v>19</v>
      </c>
      <c r="P19" s="3">
        <v>144</v>
      </c>
      <c r="Q19" s="3">
        <v>202</v>
      </c>
      <c r="R19" s="4">
        <f t="shared" si="0"/>
        <v>0.71287128712871284</v>
      </c>
      <c r="S19" s="1"/>
      <c r="T19" s="1"/>
      <c r="U19" s="1"/>
      <c r="V19" s="1"/>
    </row>
    <row r="20" spans="1:22">
      <c r="A20" s="1"/>
      <c r="B20" s="1"/>
      <c r="G20" s="1"/>
      <c r="H20" s="1"/>
      <c r="M20" s="1"/>
      <c r="N20" s="1"/>
      <c r="O20" s="2" t="s">
        <v>20</v>
      </c>
      <c r="P20" s="3">
        <v>114</v>
      </c>
      <c r="Q20" s="3">
        <v>143</v>
      </c>
      <c r="R20" s="4">
        <f t="shared" si="0"/>
        <v>0.79720279720279719</v>
      </c>
      <c r="S20" s="1"/>
      <c r="T20" s="1"/>
      <c r="U20" s="1"/>
      <c r="V20" s="1"/>
    </row>
    <row r="21" spans="1:22">
      <c r="A21" s="1"/>
      <c r="B21" s="1"/>
      <c r="G21" s="1"/>
      <c r="H21" s="1"/>
      <c r="M21" s="1"/>
      <c r="N21" s="1"/>
      <c r="O21" s="2" t="s">
        <v>5</v>
      </c>
      <c r="P21" s="3">
        <f>SUM(P7:P20)</f>
        <v>1401</v>
      </c>
      <c r="Q21" s="3">
        <f>SUM(Q7:Q20)</f>
        <v>2932</v>
      </c>
      <c r="R21" s="4">
        <f>P21/Q21</f>
        <v>0.47783083219645295</v>
      </c>
      <c r="S21" s="1"/>
      <c r="T21" s="1"/>
      <c r="U21" s="1"/>
      <c r="V21" s="1"/>
    </row>
    <row r="22" spans="1:22" ht="15.6" customHeight="1">
      <c r="A22" s="1"/>
      <c r="B22" s="1"/>
      <c r="G22" s="1"/>
      <c r="H22" s="1"/>
      <c r="M22" s="1"/>
      <c r="N22" s="1"/>
      <c r="O22" s="18" t="s">
        <v>21</v>
      </c>
      <c r="P22" s="18"/>
      <c r="Q22" s="18"/>
      <c r="R22" s="18"/>
      <c r="S22" s="1"/>
      <c r="T22" s="1"/>
      <c r="U22" s="1"/>
      <c r="V22" s="1"/>
    </row>
    <row r="23" spans="1:22" ht="14.45" customHeight="1">
      <c r="A23" s="1"/>
      <c r="B23" s="1"/>
      <c r="C23" s="6"/>
      <c r="D23" s="6"/>
      <c r="E23" s="6"/>
      <c r="F23" s="6"/>
      <c r="G23" s="1"/>
      <c r="H23" s="1"/>
      <c r="I23" s="6"/>
      <c r="J23" s="6"/>
      <c r="K23" s="6"/>
      <c r="L23" s="6"/>
      <c r="M23" s="1"/>
      <c r="N23" s="1"/>
      <c r="O23" s="17"/>
      <c r="P23" s="17"/>
      <c r="Q23" s="17"/>
      <c r="R23" s="17"/>
      <c r="S23" s="1"/>
      <c r="T23" s="1"/>
      <c r="U23" s="1"/>
      <c r="V23" s="1"/>
    </row>
    <row r="24" spans="1:22" ht="14.4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36">
      <c r="A28" s="1"/>
      <c r="B28" s="1"/>
      <c r="C28" s="16" t="s">
        <v>22</v>
      </c>
      <c r="D28" s="16"/>
      <c r="E28" s="16"/>
      <c r="F28" s="16"/>
      <c r="G28" s="1"/>
      <c r="H28" s="1"/>
      <c r="I28" s="16" t="s">
        <v>23</v>
      </c>
      <c r="J28" s="16"/>
      <c r="K28" s="16"/>
      <c r="L28" s="16"/>
      <c r="M28" s="1"/>
      <c r="N28" s="1"/>
      <c r="O28" s="11" t="s">
        <v>3</v>
      </c>
      <c r="P28" s="11" t="s">
        <v>24</v>
      </c>
      <c r="Q28" s="11" t="s">
        <v>25</v>
      </c>
      <c r="R28" s="12" t="s">
        <v>26</v>
      </c>
      <c r="S28" s="11" t="s">
        <v>27</v>
      </c>
      <c r="T28" s="11" t="s">
        <v>28</v>
      </c>
      <c r="U28" s="1"/>
      <c r="V28" s="1"/>
    </row>
    <row r="29" spans="1:22" ht="45" customHeight="1">
      <c r="A29" s="1"/>
      <c r="B29" s="1"/>
      <c r="C29" s="13" t="s">
        <v>3</v>
      </c>
      <c r="D29" s="14" t="s">
        <v>4</v>
      </c>
      <c r="E29" s="14" t="s">
        <v>5</v>
      </c>
      <c r="F29" s="15" t="s">
        <v>6</v>
      </c>
      <c r="G29" s="1"/>
      <c r="H29" s="1"/>
      <c r="I29" s="13" t="s">
        <v>3</v>
      </c>
      <c r="J29" s="14" t="s">
        <v>4</v>
      </c>
      <c r="K29" s="14" t="s">
        <v>5</v>
      </c>
      <c r="L29" s="15" t="s">
        <v>6</v>
      </c>
      <c r="M29" s="1"/>
      <c r="N29" s="1"/>
      <c r="O29" s="2" t="s">
        <v>7</v>
      </c>
      <c r="P29" s="4">
        <v>0.82558139534883723</v>
      </c>
      <c r="Q29" s="4">
        <v>0.4</v>
      </c>
      <c r="R29" s="4">
        <v>0.37121212121212122</v>
      </c>
      <c r="S29" s="4">
        <v>0.32589285714285715</v>
      </c>
      <c r="T29" s="4">
        <v>0.33643555141926479</v>
      </c>
      <c r="U29" s="1"/>
      <c r="V29" s="1"/>
    </row>
    <row r="30" spans="1:22">
      <c r="A30" s="1"/>
      <c r="B30" s="1"/>
      <c r="C30" s="2" t="s">
        <v>7</v>
      </c>
      <c r="D30" s="3">
        <v>32</v>
      </c>
      <c r="E30" s="3">
        <v>80</v>
      </c>
      <c r="F30" s="4">
        <f>D30/E30</f>
        <v>0.4</v>
      </c>
      <c r="G30" s="1"/>
      <c r="H30" s="1"/>
      <c r="I30" s="2" t="s">
        <v>7</v>
      </c>
      <c r="J30" s="3">
        <v>49</v>
      </c>
      <c r="K30" s="3">
        <v>132</v>
      </c>
      <c r="L30" s="4">
        <f>J30/K30</f>
        <v>0.37121212121212122</v>
      </c>
      <c r="M30" s="1"/>
      <c r="N30" s="1"/>
      <c r="O30" s="2" t="s">
        <v>9</v>
      </c>
      <c r="P30" s="4">
        <v>0.79807692307692313</v>
      </c>
      <c r="Q30" s="4">
        <v>0.38554216867469882</v>
      </c>
      <c r="R30" s="4">
        <v>0.35714285714285715</v>
      </c>
      <c r="S30" s="4">
        <v>0.40336134453781514</v>
      </c>
      <c r="T30" s="4">
        <v>0.38194774346793348</v>
      </c>
      <c r="U30" s="1"/>
      <c r="V30" s="1"/>
    </row>
    <row r="31" spans="1:22">
      <c r="A31" s="1"/>
      <c r="B31" s="1"/>
      <c r="C31" s="2" t="s">
        <v>9</v>
      </c>
      <c r="D31" s="3">
        <v>32</v>
      </c>
      <c r="E31" s="3">
        <v>83</v>
      </c>
      <c r="F31" s="4">
        <f>D31/E31</f>
        <v>0.38554216867469882</v>
      </c>
      <c r="G31" s="1"/>
      <c r="H31" s="1"/>
      <c r="I31" s="2" t="s">
        <v>9</v>
      </c>
      <c r="J31" s="3">
        <v>50</v>
      </c>
      <c r="K31" s="3">
        <v>140</v>
      </c>
      <c r="L31" s="4">
        <f>J31/K31</f>
        <v>0.35714285714285715</v>
      </c>
      <c r="M31" s="1"/>
      <c r="N31" s="1"/>
      <c r="O31" s="2" t="s">
        <v>11</v>
      </c>
      <c r="P31" s="4">
        <v>0.82417582417582413</v>
      </c>
      <c r="Q31" s="4">
        <v>0.52857142857142858</v>
      </c>
      <c r="R31" s="4">
        <v>0.4460431654676259</v>
      </c>
      <c r="S31" s="4">
        <v>0.38565022421524664</v>
      </c>
      <c r="T31" s="4">
        <v>0.39784946236559138</v>
      </c>
      <c r="U31" s="1"/>
      <c r="V31" s="1"/>
    </row>
    <row r="32" spans="1:22">
      <c r="A32" s="1"/>
      <c r="B32" s="1"/>
      <c r="C32" s="2" t="s">
        <v>11</v>
      </c>
      <c r="D32" s="3">
        <v>37</v>
      </c>
      <c r="E32" s="3">
        <v>70</v>
      </c>
      <c r="F32" s="4">
        <f>D32/E32</f>
        <v>0.52857142857142858</v>
      </c>
      <c r="G32" s="1"/>
      <c r="H32" s="1"/>
      <c r="I32" s="2" t="s">
        <v>11</v>
      </c>
      <c r="J32" s="3">
        <v>62</v>
      </c>
      <c r="K32" s="3">
        <v>139</v>
      </c>
      <c r="L32" s="4">
        <f>J32/K32</f>
        <v>0.4460431654676259</v>
      </c>
      <c r="M32" s="1"/>
      <c r="N32" s="1"/>
      <c r="O32" s="2" t="s">
        <v>13</v>
      </c>
      <c r="P32" s="4">
        <v>0.86170212765957444</v>
      </c>
      <c r="Q32" s="4">
        <v>0.54651162790697672</v>
      </c>
      <c r="R32" s="4">
        <v>0.43571428571428572</v>
      </c>
      <c r="S32" s="4">
        <v>0.41474654377880182</v>
      </c>
      <c r="T32" s="4">
        <v>0.41832283082888999</v>
      </c>
      <c r="U32" s="1"/>
      <c r="V32" s="1"/>
    </row>
    <row r="33" spans="1:22">
      <c r="A33" s="1"/>
      <c r="B33" s="1"/>
      <c r="C33" s="2" t="s">
        <v>13</v>
      </c>
      <c r="D33" s="3">
        <v>47</v>
      </c>
      <c r="E33" s="3">
        <v>86</v>
      </c>
      <c r="F33" s="4">
        <f>D33/E33</f>
        <v>0.54651162790697672</v>
      </c>
      <c r="G33" s="1"/>
      <c r="H33" s="1"/>
      <c r="I33" s="2" t="s">
        <v>13</v>
      </c>
      <c r="J33" s="3">
        <v>61</v>
      </c>
      <c r="K33" s="3">
        <v>140</v>
      </c>
      <c r="L33" s="4">
        <f>J33/K33</f>
        <v>0.43571428571428572</v>
      </c>
      <c r="M33" s="1"/>
      <c r="N33" s="1"/>
      <c r="O33" s="2" t="s">
        <v>15</v>
      </c>
      <c r="P33" s="4">
        <v>0.80487804878048785</v>
      </c>
      <c r="Q33" s="4">
        <v>0.66176470588235292</v>
      </c>
      <c r="R33" s="4">
        <v>0.45161290322580644</v>
      </c>
      <c r="S33" s="4">
        <v>0.6</v>
      </c>
      <c r="T33" s="4">
        <v>0.42870632672332387</v>
      </c>
      <c r="U33" s="1"/>
      <c r="V33" s="1"/>
    </row>
    <row r="34" spans="1:22">
      <c r="A34" s="1"/>
      <c r="B34" s="1"/>
      <c r="C34" s="2" t="s">
        <v>15</v>
      </c>
      <c r="D34" s="3">
        <v>45</v>
      </c>
      <c r="E34" s="3">
        <v>68</v>
      </c>
      <c r="F34" s="4">
        <f>D34/E34</f>
        <v>0.66176470588235292</v>
      </c>
      <c r="G34" s="1"/>
      <c r="H34" s="1"/>
      <c r="I34" s="2" t="s">
        <v>15</v>
      </c>
      <c r="J34" s="3">
        <v>70</v>
      </c>
      <c r="K34" s="3">
        <v>155</v>
      </c>
      <c r="L34" s="4">
        <f>J34/K34</f>
        <v>0.45161290322580644</v>
      </c>
      <c r="M34" s="1"/>
      <c r="N34" s="1"/>
      <c r="O34" s="2" t="s">
        <v>16</v>
      </c>
      <c r="P34" s="4">
        <v>0.87272727272727268</v>
      </c>
      <c r="Q34" s="4">
        <v>0.74626865671641796</v>
      </c>
      <c r="R34" s="4">
        <v>0.56488549618320616</v>
      </c>
      <c r="S34" s="4">
        <v>0.63396226415094337</v>
      </c>
      <c r="T34" s="4">
        <v>0.51894639556377076</v>
      </c>
      <c r="U34" s="1"/>
      <c r="V34" s="1"/>
    </row>
    <row r="35" spans="1:22">
      <c r="A35" s="1"/>
      <c r="B35" s="1"/>
      <c r="C35" s="2" t="s">
        <v>16</v>
      </c>
      <c r="D35" s="3">
        <v>50</v>
      </c>
      <c r="E35" s="3">
        <v>67</v>
      </c>
      <c r="F35" s="4">
        <f>D35/E35</f>
        <v>0.74626865671641796</v>
      </c>
      <c r="G35" s="1"/>
      <c r="H35" s="1"/>
      <c r="I35" s="2" t="s">
        <v>16</v>
      </c>
      <c r="J35" s="3">
        <v>74</v>
      </c>
      <c r="K35" s="3">
        <v>131</v>
      </c>
      <c r="L35" s="4">
        <f>J35/K35</f>
        <v>0.56488549618320616</v>
      </c>
      <c r="M35" s="1"/>
      <c r="N35" s="1"/>
      <c r="O35" s="2" t="s">
        <v>17</v>
      </c>
      <c r="P35" s="4">
        <v>0.90909090909090906</v>
      </c>
      <c r="Q35" s="4">
        <v>0.78260869565217395</v>
      </c>
      <c r="R35" s="4">
        <v>0.56934306569343063</v>
      </c>
      <c r="S35" s="4">
        <v>0.68500000000000005</v>
      </c>
      <c r="T35" s="4">
        <v>0.51403180542563143</v>
      </c>
      <c r="U35" s="1"/>
      <c r="V35" s="1"/>
    </row>
    <row r="36" spans="1:22">
      <c r="A36" s="1"/>
      <c r="B36" s="1"/>
      <c r="C36" s="2" t="s">
        <v>17</v>
      </c>
      <c r="D36" s="3">
        <v>54</v>
      </c>
      <c r="E36" s="3">
        <v>69</v>
      </c>
      <c r="F36" s="4">
        <f>D36/E36</f>
        <v>0.78260869565217395</v>
      </c>
      <c r="G36" s="1"/>
      <c r="H36" s="1"/>
      <c r="I36" s="2" t="s">
        <v>17</v>
      </c>
      <c r="J36" s="3">
        <v>78</v>
      </c>
      <c r="K36" s="3">
        <v>137</v>
      </c>
      <c r="L36" s="4">
        <f>J36/K36</f>
        <v>0.56934306569343063</v>
      </c>
      <c r="M36" s="1"/>
      <c r="N36" s="1"/>
      <c r="O36" s="2" t="s">
        <v>18</v>
      </c>
      <c r="P36" s="4">
        <v>0.87654320987654322</v>
      </c>
      <c r="Q36" s="4">
        <v>0.77358490566037741</v>
      </c>
      <c r="R36" s="4">
        <v>0.61016949152542377</v>
      </c>
      <c r="S36" s="4">
        <v>0.68396226415094341</v>
      </c>
      <c r="T36" s="4">
        <v>0.51900000000000002</v>
      </c>
      <c r="U36" s="1"/>
      <c r="V36" s="1"/>
    </row>
    <row r="37" spans="1:22">
      <c r="A37" s="1"/>
      <c r="B37" s="1"/>
      <c r="C37" s="2" t="s">
        <v>18</v>
      </c>
      <c r="D37" s="3">
        <v>41</v>
      </c>
      <c r="E37" s="3">
        <v>53</v>
      </c>
      <c r="F37" s="4">
        <f>D37/E37</f>
        <v>0.77358490566037741</v>
      </c>
      <c r="G37" s="1"/>
      <c r="H37" s="1"/>
      <c r="I37" s="2" t="s">
        <v>18</v>
      </c>
      <c r="J37" s="3">
        <v>72</v>
      </c>
      <c r="K37" s="3">
        <v>118</v>
      </c>
      <c r="L37" s="4">
        <f>J37/K37</f>
        <v>0.61016949152542377</v>
      </c>
      <c r="M37" s="1"/>
      <c r="N37" s="1"/>
      <c r="O37" s="2" t="s">
        <v>19</v>
      </c>
      <c r="P37" s="4">
        <v>0.88461538461538458</v>
      </c>
      <c r="Q37" s="4">
        <v>0.85964912280701755</v>
      </c>
      <c r="R37" s="4">
        <v>0.50819672131147542</v>
      </c>
      <c r="S37" s="4">
        <v>0.71287128712871284</v>
      </c>
      <c r="T37" s="4">
        <v>0.52700000000000002</v>
      </c>
      <c r="U37" s="1"/>
      <c r="V37" s="1"/>
    </row>
    <row r="38" spans="1:22">
      <c r="A38" s="1"/>
      <c r="B38" s="1"/>
      <c r="C38" s="2" t="s">
        <v>19</v>
      </c>
      <c r="D38" s="3">
        <v>49</v>
      </c>
      <c r="E38" s="3">
        <v>57</v>
      </c>
      <c r="F38" s="4">
        <f>D38/E38</f>
        <v>0.85964912280701755</v>
      </c>
      <c r="G38" s="1"/>
      <c r="H38" s="1"/>
      <c r="I38" s="2" t="s">
        <v>19</v>
      </c>
      <c r="J38" s="3">
        <v>62</v>
      </c>
      <c r="K38" s="3">
        <v>122</v>
      </c>
      <c r="L38" s="4">
        <f>J38/K38</f>
        <v>0.50819672131147542</v>
      </c>
      <c r="M38" s="1"/>
      <c r="N38" s="1"/>
      <c r="O38" s="2" t="s">
        <v>20</v>
      </c>
      <c r="P38" s="4">
        <v>0.82758620689655171</v>
      </c>
      <c r="Q38" s="4">
        <v>0.86274509803921573</v>
      </c>
      <c r="R38" s="4">
        <v>0.56692913385826771</v>
      </c>
      <c r="S38" s="4">
        <v>0.79720279720279719</v>
      </c>
      <c r="T38" s="4">
        <v>0.504</v>
      </c>
      <c r="U38" s="1"/>
      <c r="V38" s="1"/>
    </row>
    <row r="39" spans="1:22">
      <c r="A39" s="1"/>
      <c r="B39" s="1"/>
      <c r="C39" s="2" t="s">
        <v>20</v>
      </c>
      <c r="D39" s="3">
        <v>44</v>
      </c>
      <c r="E39" s="3">
        <v>51</v>
      </c>
      <c r="F39" s="4">
        <f>D39/E39</f>
        <v>0.86274509803921573</v>
      </c>
      <c r="G39" s="1"/>
      <c r="H39" s="1"/>
      <c r="I39" s="2" t="s">
        <v>20</v>
      </c>
      <c r="J39" s="3">
        <v>72</v>
      </c>
      <c r="K39" s="3">
        <v>127</v>
      </c>
      <c r="L39" s="4">
        <f>J39/K39</f>
        <v>0.56692913385826771</v>
      </c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>
      <c r="A40" s="1"/>
      <c r="B40" s="1"/>
      <c r="C40" s="2" t="s">
        <v>5</v>
      </c>
      <c r="D40" s="3">
        <f>SUM(D30:D39)</f>
        <v>431</v>
      </c>
      <c r="E40" s="3">
        <f>SUM(E30:E39)</f>
        <v>684</v>
      </c>
      <c r="F40" s="4">
        <f>D40/E40</f>
        <v>0.63011695906432752</v>
      </c>
      <c r="G40" s="1"/>
      <c r="H40" s="1"/>
      <c r="I40" s="2" t="s">
        <v>5</v>
      </c>
      <c r="J40" s="3">
        <f>SUM(J30:J39)</f>
        <v>650</v>
      </c>
      <c r="K40" s="3">
        <f>SUM(K30:K39)</f>
        <v>1341</v>
      </c>
      <c r="L40" s="4">
        <f>J40/K40</f>
        <v>0.48471290082028334</v>
      </c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>
      <c r="A41" s="1"/>
      <c r="B41" s="1"/>
      <c r="C41" s="7"/>
      <c r="D41" s="8"/>
      <c r="E41" s="8"/>
      <c r="F41" s="9"/>
      <c r="G41" s="1"/>
      <c r="H41" s="1"/>
      <c r="M41" s="1"/>
      <c r="N41" s="1"/>
      <c r="O41" s="6" t="s">
        <v>29</v>
      </c>
      <c r="P41" s="6"/>
      <c r="Q41" s="6"/>
      <c r="R41" s="6"/>
      <c r="S41" s="1"/>
      <c r="T41" s="1"/>
      <c r="U41" s="1"/>
      <c r="V41" s="1"/>
    </row>
    <row r="42" spans="1:22" ht="15.75">
      <c r="A42" s="1"/>
      <c r="B42" s="1"/>
      <c r="C42" s="6" t="s">
        <v>21</v>
      </c>
      <c r="D42" s="6"/>
      <c r="E42" s="6"/>
      <c r="F42" s="6"/>
      <c r="G42" s="1"/>
      <c r="H42" s="1"/>
      <c r="M42" s="1"/>
      <c r="N42" s="1"/>
      <c r="O42" s="6"/>
      <c r="P42" s="6"/>
      <c r="Q42" s="6"/>
      <c r="R42" s="6"/>
      <c r="S42" s="1"/>
      <c r="T42" s="1"/>
      <c r="U42" s="1"/>
      <c r="V42" s="1"/>
    </row>
    <row r="43" spans="1:22" ht="14.45" customHeight="1">
      <c r="A43" s="1"/>
      <c r="B43" s="1"/>
      <c r="G43" s="1"/>
      <c r="H43" s="1"/>
      <c r="M43" s="1"/>
      <c r="N43" s="1"/>
      <c r="U43" s="1"/>
      <c r="V43" s="1"/>
    </row>
    <row r="44" spans="1:22" ht="14.45" customHeight="1">
      <c r="A44" s="1"/>
      <c r="B44" s="1"/>
      <c r="G44" s="1"/>
      <c r="H44" s="1"/>
      <c r="M44" s="1"/>
      <c r="N44" s="1"/>
      <c r="O44" s="6"/>
      <c r="P44" s="6"/>
      <c r="Q44" s="6"/>
      <c r="R44" s="6"/>
      <c r="S44" s="1"/>
      <c r="T44" s="1"/>
      <c r="U44" s="1"/>
      <c r="V44" s="1"/>
    </row>
    <row r="45" spans="1:22" ht="14.45" customHeight="1">
      <c r="A45" s="1"/>
      <c r="B45" s="1"/>
      <c r="G45" s="1"/>
      <c r="H45" s="1"/>
      <c r="I45" s="7"/>
      <c r="J45" s="8"/>
      <c r="K45" s="8"/>
      <c r="L45" s="9"/>
      <c r="M45" s="1"/>
      <c r="N45" s="1"/>
      <c r="O45" s="6"/>
      <c r="P45" s="6"/>
      <c r="Q45" s="6"/>
      <c r="R45" s="6"/>
      <c r="S45" s="1"/>
      <c r="T45" s="1"/>
      <c r="U45" s="1"/>
      <c r="V45" s="1"/>
    </row>
    <row r="46" spans="1:22" ht="14.45" customHeight="1">
      <c r="A46" s="1"/>
      <c r="B46" s="1"/>
      <c r="G46" s="1"/>
      <c r="H46" s="1"/>
      <c r="I46" s="6" t="s">
        <v>21</v>
      </c>
      <c r="J46" s="6"/>
      <c r="K46" s="6"/>
      <c r="L46" s="6"/>
      <c r="M46" s="1"/>
      <c r="N46" s="1"/>
      <c r="O46" s="10"/>
      <c r="P46" s="10"/>
      <c r="Q46" s="10"/>
      <c r="R46" s="10"/>
      <c r="S46" s="1"/>
      <c r="T46" s="1"/>
      <c r="U46" s="1"/>
      <c r="V46" s="1"/>
    </row>
    <row r="47" spans="1:22" ht="14.45" customHeight="1">
      <c r="A47" s="1"/>
      <c r="B47" s="1"/>
      <c r="C47" s="6"/>
      <c r="D47" s="6"/>
      <c r="E47" s="6"/>
      <c r="F47" s="6"/>
      <c r="G47" s="1"/>
      <c r="H47" s="1"/>
      <c r="I47" s="6"/>
      <c r="J47" s="6"/>
      <c r="K47" s="6"/>
      <c r="L47" s="6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4.4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</sheetData>
  <mergeCells count="6">
    <mergeCell ref="O5:R5"/>
    <mergeCell ref="O22:R23"/>
    <mergeCell ref="C5:F5"/>
    <mergeCell ref="I5:L5"/>
    <mergeCell ref="C28:F28"/>
    <mergeCell ref="I28:L28"/>
  </mergeCells>
  <phoneticPr fontId="2" type="noConversion"/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c0ec423-5f39-4cd1-9015-37fc60afb156">
      <Terms xmlns="http://schemas.microsoft.com/office/infopath/2007/PartnerControls"/>
    </lcf76f155ced4ddcb4097134ff3c332f>
    <Number xmlns="8c0ec423-5f39-4cd1-9015-37fc60afb156" xsi:nil="true"/>
    <TaxCatchAll xmlns="c87ab028-8257-48fa-bbf6-93c162f87cc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484CC30C290334F8F2D4D6AFC9A12E5" ma:contentTypeVersion="20" ma:contentTypeDescription="Create a new document." ma:contentTypeScope="" ma:versionID="562766c7c6fc5d01cc4f960654ef53bd">
  <xsd:schema xmlns:xsd="http://www.w3.org/2001/XMLSchema" xmlns:xs="http://www.w3.org/2001/XMLSchema" xmlns:p="http://schemas.microsoft.com/office/2006/metadata/properties" xmlns:ns2="c87ab028-8257-48fa-bbf6-93c162f87ccb" xmlns:ns3="8c0ec423-5f39-4cd1-9015-37fc60afb156" targetNamespace="http://schemas.microsoft.com/office/2006/metadata/properties" ma:root="true" ma:fieldsID="b4c69cb0e09ab330cd8464a81a01e82c" ns2:_="" ns3:_="">
    <xsd:import namespace="c87ab028-8257-48fa-bbf6-93c162f87ccb"/>
    <xsd:import namespace="8c0ec423-5f39-4cd1-9015-37fc60afb15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OCR" minOccurs="0"/>
                <xsd:element ref="ns3:MediaServiceLocation" minOccurs="0"/>
                <xsd:element ref="ns3:Numbe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7ab028-8257-48fa-bbf6-93c162f87cc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0" nillable="true" ma:displayName="Last Shared By User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1" nillable="true" ma:displayName="Last Shared By Time" ma:description="" ma:internalName="LastSharedByTime" ma:readOnly="true">
      <xsd:simpleType>
        <xsd:restriction base="dms:DateTime"/>
      </xsd:simpleType>
    </xsd:element>
    <xsd:element name="TaxCatchAll" ma:index="26" nillable="true" ma:displayName="Taxonomy Catch All Column" ma:hidden="true" ma:list="{af84e715-a139-431f-967b-1ba19f8f2abf}" ma:internalName="TaxCatchAll" ma:showField="CatchAllData" ma:web="c87ab028-8257-48fa-bbf6-93c162f87cc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ec423-5f39-4cd1-9015-37fc60afb15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4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15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OCR" ma:index="16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MediaServiceLocation" ma:internalName="MediaServiceLocation" ma:readOnly="true">
      <xsd:simpleType>
        <xsd:restriction base="dms:Text"/>
      </xsd:simpleType>
    </xsd:element>
    <xsd:element name="Number" ma:index="18" nillable="true" ma:displayName="Number" ma:internalName="Number">
      <xsd:simpleType>
        <xsd:restriction base="dms:Number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5e3038f7-01d3-45c6-9ff3-08a5a011bcb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69602C6-AEEF-4747-B05C-BC827B108548}"/>
</file>

<file path=customXml/itemProps2.xml><?xml version="1.0" encoding="utf-8"?>
<ds:datastoreItem xmlns:ds="http://schemas.openxmlformats.org/officeDocument/2006/customXml" ds:itemID="{94C29296-907D-40C7-8F98-D709FF526320}"/>
</file>

<file path=customXml/itemProps3.xml><?xml version="1.0" encoding="utf-8"?>
<ds:datastoreItem xmlns:ds="http://schemas.openxmlformats.org/officeDocument/2006/customXml" ds:itemID="{C13B4934-19FB-4DE1-ACAE-43CC57251322}"/>
</file>

<file path=docMetadata/LabelInfo.xml><?xml version="1.0" encoding="utf-8"?>
<clbl:labelList xmlns:clbl="http://schemas.microsoft.com/office/2020/mipLabelMetadata">
  <clbl:label id="{37c354b2-85b0-47f5-b222-07b48d774ee3}" enabled="0" method="" siteId="{37c354b2-85b0-47f5-b222-07b48d774ee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Jiaqiu Wang</dc:creator>
  <cp:keywords/>
  <dc:description/>
  <cp:lastModifiedBy>WANG, Jiaqiu (NHS ARDEN AND GREATER EAST MIDLANDS COMMISSIONING SUPPORT UNIT)</cp:lastModifiedBy>
  <cp:revision/>
  <dcterms:created xsi:type="dcterms:W3CDTF">2020-08-12T13:57:59Z</dcterms:created>
  <dcterms:modified xsi:type="dcterms:W3CDTF">2023-06-07T18:00:37Z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0x010100E484CC30C290334F8F2D4D6AFC9A12E5</vt:lpwstr>
  </property>
  <property fmtid="{D5CDD505-2E9C-101B-9397-08002B2CF9AE}" pid="3" name="MediaServiceImageTags">
    <vt:lpwstr/>
  </property>
</Properties>
</file>