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9104B11-2A69-4CB1-BDAD-9BE1578D38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-year breakdown by 4 lesions " sheetId="4" r:id="rId1"/>
    <sheet name="Sheet2" sheetId="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4" i="4" l="1"/>
  <c r="I34" i="4"/>
  <c r="K34" i="4" s="1"/>
  <c r="D34" i="4"/>
  <c r="C34" i="4"/>
  <c r="K33" i="4"/>
  <c r="E33" i="4"/>
  <c r="K32" i="4"/>
  <c r="E32" i="4"/>
  <c r="K31" i="4"/>
  <c r="E31" i="4"/>
  <c r="K30" i="4"/>
  <c r="E30" i="4"/>
  <c r="K29" i="4"/>
  <c r="E29" i="4"/>
  <c r="K28" i="4"/>
  <c r="E28" i="4"/>
  <c r="K27" i="4"/>
  <c r="E27" i="4"/>
  <c r="K26" i="4"/>
  <c r="E26" i="4"/>
  <c r="K25" i="4"/>
  <c r="E25" i="4"/>
  <c r="K24" i="4"/>
  <c r="E24" i="4"/>
  <c r="P15" i="4"/>
  <c r="O15" i="4"/>
  <c r="Q15" i="4" s="1"/>
  <c r="J15" i="4"/>
  <c r="I15" i="4"/>
  <c r="D15" i="4"/>
  <c r="C15" i="4"/>
  <c r="E15" i="4" s="1"/>
  <c r="Q14" i="4"/>
  <c r="K14" i="4"/>
  <c r="E14" i="4"/>
  <c r="Q13" i="4"/>
  <c r="K13" i="4"/>
  <c r="E13" i="4"/>
  <c r="Q12" i="4"/>
  <c r="K12" i="4"/>
  <c r="E12" i="4"/>
  <c r="Q11" i="4"/>
  <c r="K11" i="4"/>
  <c r="E11" i="4"/>
  <c r="Q10" i="4"/>
  <c r="K10" i="4"/>
  <c r="E10" i="4"/>
  <c r="Q9" i="4"/>
  <c r="K9" i="4"/>
  <c r="E9" i="4"/>
  <c r="Q8" i="4"/>
  <c r="K8" i="4"/>
  <c r="E8" i="4"/>
  <c r="Q7" i="4"/>
  <c r="K7" i="4"/>
  <c r="E7" i="4"/>
  <c r="Q6" i="4"/>
  <c r="K6" i="4"/>
  <c r="E6" i="4"/>
  <c r="Q5" i="4"/>
  <c r="K5" i="4"/>
  <c r="E5" i="4"/>
  <c r="E34" i="4" l="1"/>
  <c r="K15" i="4"/>
</calcChain>
</file>

<file path=xl/sharedStrings.xml><?xml version="1.0" encoding="utf-8"?>
<sst xmlns="http://schemas.openxmlformats.org/spreadsheetml/2006/main" count="103" uniqueCount="27">
  <si>
    <t>Year</t>
  </si>
  <si>
    <t>Total</t>
  </si>
  <si>
    <t>% Antenatally diagnosed</t>
  </si>
  <si>
    <t>Overall diagnosis</t>
  </si>
  <si>
    <t>HLHS</t>
  </si>
  <si>
    <t>TGA-IVS</t>
  </si>
  <si>
    <t>Complete AVSD</t>
  </si>
  <si>
    <t>Fallot</t>
  </si>
  <si>
    <t>2019/20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</si>
  <si>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</si>
  <si>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</si>
  <si>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</si>
  <si>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</si>
  <si>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</si>
  <si>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</si>
  <si>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</si>
  <si>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</si>
  <si>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 xml:space="preserve">Overall </t>
  </si>
  <si>
    <r>
      <t xml:space="preserve">Note: </t>
    </r>
    <r>
      <rPr>
        <sz val="12"/>
        <color theme="1"/>
        <rFont val="Calibri"/>
        <family val="2"/>
        <scheme val="minor"/>
      </rPr>
      <t>Scottish centres are excluded in the reporting.</t>
    </r>
  </si>
  <si>
    <t>2020/21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</si>
  <si>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Scottish centres are excluded in the reporting.</t>
    </r>
  </si>
  <si>
    <t>Overall Diagnosis in 2011/12-2020/21</t>
  </si>
  <si>
    <t>HLHS in 2011/12-2020/21</t>
  </si>
  <si>
    <t>FALLOT in 2011/12-2020/21</t>
  </si>
  <si>
    <t>TGA-IVS in 2011/12-2020/21</t>
  </si>
  <si>
    <t>Complete AVSD in 2011/12-2020/21</t>
  </si>
  <si>
    <t>Percentage of patients undergoing procedures in infancy successfully diagnosed antenatally in the UK and RoI (excluding Scotland).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</si>
</sst>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3" borderId="0" xfId="1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2" xfId="0" applyFont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27720934750432"/>
          <c:y val="3.8275319927036568E-2"/>
          <c:w val="0.72936672417760295"/>
          <c:h val="0.8699523352437506"/>
        </c:manualLayout>
      </c:layout>
      <c:lineChart>
        <c:grouping val="standard"/>
        <c:varyColors val="0"/>
        <c:ser>
          <c:idx val="0"/>
          <c:order val="0"/>
          <c:tx>
            <c:strRef>
              <c:f>'[1]Figure 8'!$P$24</c:f>
              <c:strCache>
                <c:ptCount val="1"/>
                <c:pt idx="0">
                  <c:v>HLHS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'[1]Figure 8'!$O$25:$O$34</c:f>
              <c:strCache>
                <c:ptCount val="10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</c:strCache>
            </c:strRef>
          </c:cat>
          <c:val>
            <c:numRef>
              <c:f>'[1]Figure 8'!$P$25:$P$34</c:f>
              <c:numCache>
                <c:formatCode>General</c:formatCode>
                <c:ptCount val="10"/>
                <c:pt idx="0">
                  <c:v>0.77894736842105261</c:v>
                </c:pt>
                <c:pt idx="1">
                  <c:v>0.82558139534883723</c:v>
                </c:pt>
                <c:pt idx="2">
                  <c:v>0.79807692307692313</c:v>
                </c:pt>
                <c:pt idx="3">
                  <c:v>0.82417582417582413</c:v>
                </c:pt>
                <c:pt idx="4">
                  <c:v>0.86170212765957444</c:v>
                </c:pt>
                <c:pt idx="5">
                  <c:v>0.80487804878048785</c:v>
                </c:pt>
                <c:pt idx="6">
                  <c:v>0.87272727272727268</c:v>
                </c:pt>
                <c:pt idx="7">
                  <c:v>0.90909090909090906</c:v>
                </c:pt>
                <c:pt idx="8">
                  <c:v>0.91666666666666663</c:v>
                </c:pt>
                <c:pt idx="9">
                  <c:v>0.90566037735849059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6-4D36-9605-CBA257D0FAC2}"/>
            </c:ext>
          </c:extLst>
        </c:ser>
        <c:ser>
          <c:idx val="1"/>
          <c:order val="1"/>
          <c:tx>
            <c:strRef>
              <c:f>'[1]Figure 8'!$Q$24</c:f>
              <c:strCache>
                <c:ptCount val="1"/>
                <c:pt idx="0">
                  <c:v>TGA-IVS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'[1]Figure 8'!$O$25:$O$34</c:f>
              <c:strCache>
                <c:ptCount val="10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</c:strCache>
            </c:strRef>
          </c:cat>
          <c:val>
            <c:numRef>
              <c:f>'[1]Figure 8'!$Q$25:$Q$34</c:f>
              <c:numCache>
                <c:formatCode>General</c:formatCode>
                <c:ptCount val="10"/>
                <c:pt idx="0">
                  <c:v>0.36585365853658536</c:v>
                </c:pt>
                <c:pt idx="1">
                  <c:v>0.4</c:v>
                </c:pt>
                <c:pt idx="2">
                  <c:v>0.38554216867469882</c:v>
                </c:pt>
                <c:pt idx="3">
                  <c:v>0.52857142857142858</c:v>
                </c:pt>
                <c:pt idx="4">
                  <c:v>0.54651162790697672</c:v>
                </c:pt>
                <c:pt idx="5">
                  <c:v>0.66176470588235292</c:v>
                </c:pt>
                <c:pt idx="6">
                  <c:v>0.74626865671641796</c:v>
                </c:pt>
                <c:pt idx="7">
                  <c:v>0.78260869565217395</c:v>
                </c:pt>
                <c:pt idx="8">
                  <c:v>0.75510204081632648</c:v>
                </c:pt>
                <c:pt idx="9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6-4D36-9605-CBA257D0FAC2}"/>
            </c:ext>
          </c:extLst>
        </c:ser>
        <c:ser>
          <c:idx val="2"/>
          <c:order val="2"/>
          <c:tx>
            <c:strRef>
              <c:f>'[1]Figure 8'!$R$24</c:f>
              <c:strCache>
                <c:ptCount val="1"/>
                <c:pt idx="0">
                  <c:v>Complete AVSD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'[1]Figure 8'!$O$25:$O$34</c:f>
              <c:strCache>
                <c:ptCount val="10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</c:strCache>
            </c:strRef>
          </c:cat>
          <c:val>
            <c:numRef>
              <c:f>'[1]Figure 8'!$R$25:$R$34</c:f>
              <c:numCache>
                <c:formatCode>General</c:formatCode>
                <c:ptCount val="10"/>
                <c:pt idx="0">
                  <c:v>0.3551912568306011</c:v>
                </c:pt>
                <c:pt idx="1">
                  <c:v>0.37121212121212122</c:v>
                </c:pt>
                <c:pt idx="2">
                  <c:v>0.35714285714285715</c:v>
                </c:pt>
                <c:pt idx="3">
                  <c:v>0.4460431654676259</c:v>
                </c:pt>
                <c:pt idx="4">
                  <c:v>0.43571428571428572</c:v>
                </c:pt>
                <c:pt idx="5">
                  <c:v>0.45161290322580644</c:v>
                </c:pt>
                <c:pt idx="6">
                  <c:v>0.56488549618320616</c:v>
                </c:pt>
                <c:pt idx="7">
                  <c:v>0.56934306569343063</c:v>
                </c:pt>
                <c:pt idx="8">
                  <c:v>0.58407079646017701</c:v>
                </c:pt>
                <c:pt idx="9">
                  <c:v>0.47863247863247865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6-4D36-9605-CBA257D0FAC2}"/>
            </c:ext>
          </c:extLst>
        </c:ser>
        <c:ser>
          <c:idx val="3"/>
          <c:order val="3"/>
          <c:tx>
            <c:strRef>
              <c:f>'[1]Figure 8'!$S$24</c:f>
              <c:strCache>
                <c:ptCount val="1"/>
                <c:pt idx="0">
                  <c:v>Fallot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'[1]Figure 8'!$O$25:$O$34</c:f>
              <c:strCache>
                <c:ptCount val="10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</c:strCache>
            </c:strRef>
          </c:cat>
          <c:val>
            <c:numRef>
              <c:f>'[1]Figure 8'!$S$25:$S$34</c:f>
              <c:numCache>
                <c:formatCode>General</c:formatCode>
                <c:ptCount val="10"/>
                <c:pt idx="0">
                  <c:v>0.25943396226415094</c:v>
                </c:pt>
                <c:pt idx="1">
                  <c:v>0.32589285714285715</c:v>
                </c:pt>
                <c:pt idx="2">
                  <c:v>0.40336134453781514</c:v>
                </c:pt>
                <c:pt idx="3">
                  <c:v>0.38565022421524664</c:v>
                </c:pt>
                <c:pt idx="4">
                  <c:v>0.41474654377880182</c:v>
                </c:pt>
                <c:pt idx="5">
                  <c:v>0.6</c:v>
                </c:pt>
                <c:pt idx="6">
                  <c:v>0.63396226415094337</c:v>
                </c:pt>
                <c:pt idx="7">
                  <c:v>0.68500000000000005</c:v>
                </c:pt>
                <c:pt idx="8">
                  <c:v>0.66666666666666663</c:v>
                </c:pt>
                <c:pt idx="9">
                  <c:v>0.68817204301075274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16-4D36-9605-CBA257D0FAC2}"/>
            </c:ext>
          </c:extLst>
        </c:ser>
        <c:ser>
          <c:idx val="4"/>
          <c:order val="4"/>
          <c:tx>
            <c:strRef>
              <c:f>'[1]Figure 8'!$T$24</c:f>
              <c:strCache>
                <c:ptCount val="1"/>
                <c:pt idx="0">
                  <c:v>Overall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'[1]Figure 8'!$O$25:$O$34</c:f>
              <c:strCache>
                <c:ptCount val="10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</c:strCache>
            </c:strRef>
          </c:cat>
          <c:val>
            <c:numRef>
              <c:f>'[1]Figure 8'!$T$25:$T$34</c:f>
              <c:numCache>
                <c:formatCode>General</c:formatCode>
                <c:ptCount val="10"/>
                <c:pt idx="0">
                  <c:v>0.3263920325939339</c:v>
                </c:pt>
                <c:pt idx="1">
                  <c:v>0.33643555141926479</c:v>
                </c:pt>
                <c:pt idx="2">
                  <c:v>0.38194774346793348</c:v>
                </c:pt>
                <c:pt idx="3">
                  <c:v>0.39784946236559138</c:v>
                </c:pt>
                <c:pt idx="4">
                  <c:v>0.41832283082888999</c:v>
                </c:pt>
                <c:pt idx="5">
                  <c:v>0.42870632672332387</c:v>
                </c:pt>
                <c:pt idx="6">
                  <c:v>0.51894639556377076</c:v>
                </c:pt>
                <c:pt idx="7">
                  <c:v>0.51403180542563143</c:v>
                </c:pt>
                <c:pt idx="8">
                  <c:v>0.49767441860465117</c:v>
                </c:pt>
                <c:pt idx="9">
                  <c:v>0.52298850574712641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16-4D36-9605-CBA257D0F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590111"/>
        <c:axId val="634599263"/>
      </c:lineChart>
      <c:catAx>
        <c:axId val="634590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599263"/>
        <c:crosses val="autoZero"/>
        <c:auto val="1"/>
        <c:lblAlgn val="ctr"/>
        <c:lblOffset val="100"/>
        <c:noMultiLvlLbl val="0"/>
      </c:catAx>
      <c:valAx>
        <c:axId val="634599263"/>
        <c:scaling>
          <c:orientation val="minMax"/>
          <c:max val="1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</a:t>
                </a:r>
              </a:p>
            </c:rich>
          </c:tx>
          <c:layout>
            <c:manualLayout>
              <c:xMode val="edge"/>
              <c:yMode val="edge"/>
              <c:x val="1.8738354857745016E-2"/>
              <c:y val="0.417858730580427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590111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79739138673536"/>
          <c:y val="0.17320794123295566"/>
          <c:w val="0.16615210036998615"/>
          <c:h val="0.455413385826771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761997</xdr:colOff>
      <xdr:row>41</xdr:row>
      <xdr:rowOff>73957</xdr:rowOff>
    </xdr:from>
    <xdr:to>
      <xdr:col>16</xdr:col>
      <xdr:colOff>168087</xdr:colOff>
      <xdr:row>64</xdr:row>
      <xdr:rowOff>186763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E672AF-E3DA-441B-8CD4-34B945E65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Antenatal_Diagnosis_2011_2021_ten_years_ref02_Dec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8"/>
    </sheetNames>
    <sheetDataSet>
      <sheetData sheetId="0">
        <row r="24">
          <cell r="P24" t="str">
            <v>HLHS</v>
          </cell>
          <cell r="Q24" t="str">
            <v>TGA-IVS</v>
          </cell>
          <cell r="R24" t="str">
            <v>Complete AVSD</v>
          </cell>
          <cell r="S24" t="str">
            <v>Fallot</v>
          </cell>
          <cell r="T24" t="str">
            <v xml:space="preserve">Overall </v>
          </cell>
        </row>
        <row r="25">
          <cell r="O25" t="str">
            <v>2011/12</v>
          </cell>
          <cell r="P25">
            <v>0.77894736842105261</v>
          </cell>
          <cell r="Q25">
            <v>0.36585365853658536</v>
          </cell>
          <cell r="R25">
            <v>0.3551912568306011</v>
          </cell>
          <cell r="S25">
            <v>0.25943396226415094</v>
          </cell>
          <cell r="T25">
            <v>0.3263920325939339</v>
          </cell>
        </row>
        <row r="26">
          <cell r="O26" t="str">
            <v>2012/13</v>
          </cell>
          <cell r="P26">
            <v>0.82558139534883723</v>
          </cell>
          <cell r="Q26">
            <v>0.4</v>
          </cell>
          <cell r="R26">
            <v>0.37121212121212122</v>
          </cell>
          <cell r="S26">
            <v>0.32589285714285715</v>
          </cell>
          <cell r="T26">
            <v>0.33643555141926479</v>
          </cell>
        </row>
        <row r="27">
          <cell r="O27" t="str">
            <v>2013/14</v>
          </cell>
          <cell r="P27">
            <v>0.79807692307692313</v>
          </cell>
          <cell r="Q27">
            <v>0.38554216867469882</v>
          </cell>
          <cell r="R27">
            <v>0.35714285714285715</v>
          </cell>
          <cell r="S27">
            <v>0.40336134453781514</v>
          </cell>
          <cell r="T27">
            <v>0.38194774346793348</v>
          </cell>
        </row>
        <row r="28">
          <cell r="O28" t="str">
            <v>2014/15</v>
          </cell>
          <cell r="P28">
            <v>0.82417582417582413</v>
          </cell>
          <cell r="Q28">
            <v>0.52857142857142858</v>
          </cell>
          <cell r="R28">
            <v>0.4460431654676259</v>
          </cell>
          <cell r="S28">
            <v>0.38565022421524664</v>
          </cell>
          <cell r="T28">
            <v>0.39784946236559138</v>
          </cell>
        </row>
        <row r="29">
          <cell r="O29" t="str">
            <v>2015/16</v>
          </cell>
          <cell r="P29">
            <v>0.86170212765957444</v>
          </cell>
          <cell r="Q29">
            <v>0.54651162790697672</v>
          </cell>
          <cell r="R29">
            <v>0.43571428571428572</v>
          </cell>
          <cell r="S29">
            <v>0.41474654377880182</v>
          </cell>
          <cell r="T29">
            <v>0.41832283082888999</v>
          </cell>
        </row>
        <row r="30">
          <cell r="O30" t="str">
            <v>2016/17</v>
          </cell>
          <cell r="P30">
            <v>0.80487804878048785</v>
          </cell>
          <cell r="Q30">
            <v>0.66176470588235292</v>
          </cell>
          <cell r="R30">
            <v>0.45161290322580644</v>
          </cell>
          <cell r="S30">
            <v>0.6</v>
          </cell>
          <cell r="T30">
            <v>0.42870632672332387</v>
          </cell>
        </row>
        <row r="31">
          <cell r="O31" t="str">
            <v>2017/18</v>
          </cell>
          <cell r="P31">
            <v>0.87272727272727268</v>
          </cell>
          <cell r="Q31">
            <v>0.74626865671641796</v>
          </cell>
          <cell r="R31">
            <v>0.56488549618320616</v>
          </cell>
          <cell r="S31">
            <v>0.63396226415094337</v>
          </cell>
          <cell r="T31">
            <v>0.51894639556377076</v>
          </cell>
        </row>
        <row r="32">
          <cell r="O32" t="str">
            <v>2018/19</v>
          </cell>
          <cell r="P32">
            <v>0.90909090909090906</v>
          </cell>
          <cell r="Q32">
            <v>0.78260869565217395</v>
          </cell>
          <cell r="R32">
            <v>0.56934306569343063</v>
          </cell>
          <cell r="S32">
            <v>0.68500000000000005</v>
          </cell>
          <cell r="T32">
            <v>0.51403180542563143</v>
          </cell>
        </row>
        <row r="33">
          <cell r="O33" t="str">
            <v>2019/20</v>
          </cell>
          <cell r="P33">
            <v>0.91666666666666663</v>
          </cell>
          <cell r="Q33">
            <v>0.75510204081632648</v>
          </cell>
          <cell r="R33">
            <v>0.58407079646017701</v>
          </cell>
          <cell r="S33">
            <v>0.66666666666666663</v>
          </cell>
          <cell r="T33">
            <v>0.49767441860465117</v>
          </cell>
        </row>
        <row r="34">
          <cell r="O34" t="str">
            <v>2020/21</v>
          </cell>
          <cell r="P34">
            <v>0.90566037735849059</v>
          </cell>
          <cell r="Q34">
            <v>0.8571428571428571</v>
          </cell>
          <cell r="R34">
            <v>0.47863247863247865</v>
          </cell>
          <cell r="S34">
            <v>0.68817204301075274</v>
          </cell>
          <cell r="T34">
            <v>0.52298850574712641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78BF-9038-42E8-AC05-D975BD36CBAD}">
  <dimension ref="B3:S40"/>
  <sheetViews>
    <sheetView tabSelected="1" workbookViewId="0">
      <selection activeCell="F44" sqref="F44"/>
    </sheetView>
  </sheetViews>
  <sheetFormatPr defaultRowHeight="15" x14ac:dyDescent="0.25"/>
  <cols>
    <col min="2" max="16" width="14.42578125" customWidth="1"/>
    <col min="17" max="17" width="18.140625" customWidth="1"/>
    <col min="18" max="20" width="14.42578125" customWidth="1"/>
  </cols>
  <sheetData>
    <row r="3" spans="2:17" ht="18.75" x14ac:dyDescent="0.3">
      <c r="B3" s="13" t="s">
        <v>21</v>
      </c>
      <c r="C3" s="13"/>
      <c r="D3" s="13"/>
      <c r="E3" s="13"/>
      <c r="H3" s="13" t="s">
        <v>22</v>
      </c>
      <c r="I3" s="13"/>
      <c r="J3" s="13"/>
      <c r="K3" s="13"/>
      <c r="N3" s="13" t="s">
        <v>23</v>
      </c>
      <c r="O3" s="13"/>
      <c r="P3" s="13"/>
      <c r="Q3" s="13"/>
    </row>
    <row r="4" spans="2:17" ht="30" x14ac:dyDescent="0.25">
      <c r="B4" s="4" t="s">
        <v>0</v>
      </c>
      <c r="C4" s="5" t="s">
        <v>3</v>
      </c>
      <c r="D4" s="5" t="s">
        <v>1</v>
      </c>
      <c r="E4" s="3" t="s">
        <v>2</v>
      </c>
      <c r="H4" s="4" t="s">
        <v>0</v>
      </c>
      <c r="I4" s="5" t="s">
        <v>3</v>
      </c>
      <c r="J4" s="5" t="s">
        <v>1</v>
      </c>
      <c r="K4" s="3" t="s">
        <v>2</v>
      </c>
      <c r="N4" s="4" t="s">
        <v>0</v>
      </c>
      <c r="O4" s="5" t="s">
        <v>3</v>
      </c>
      <c r="P4" s="5" t="s">
        <v>1</v>
      </c>
      <c r="Q4" s="3" t="s">
        <v>2</v>
      </c>
    </row>
    <row r="5" spans="2:17" x14ac:dyDescent="0.25">
      <c r="B5" s="2" t="s">
        <v>9</v>
      </c>
      <c r="C5" s="1">
        <v>721</v>
      </c>
      <c r="D5" s="1">
        <v>2209</v>
      </c>
      <c r="E5" s="6">
        <f t="shared" ref="E5:E14" si="0">C5/D5</f>
        <v>0.3263920325939339</v>
      </c>
      <c r="H5" s="2" t="s">
        <v>9</v>
      </c>
      <c r="I5" s="1">
        <v>74</v>
      </c>
      <c r="J5" s="1">
        <v>95</v>
      </c>
      <c r="K5" s="6">
        <f t="shared" ref="K5:K14" si="1">I5/J5</f>
        <v>0.77894736842105261</v>
      </c>
      <c r="N5" s="2" t="s">
        <v>9</v>
      </c>
      <c r="O5" s="1">
        <v>55</v>
      </c>
      <c r="P5" s="1">
        <v>212</v>
      </c>
      <c r="Q5" s="6">
        <f t="shared" ref="Q5:Q14" si="2">O5/P5</f>
        <v>0.25943396226415094</v>
      </c>
    </row>
    <row r="6" spans="2:17" x14ac:dyDescent="0.25">
      <c r="B6" s="2" t="s">
        <v>10</v>
      </c>
      <c r="C6" s="1">
        <v>723</v>
      </c>
      <c r="D6" s="1">
        <v>2149</v>
      </c>
      <c r="E6" s="6">
        <f t="shared" si="0"/>
        <v>0.33643555141926479</v>
      </c>
      <c r="H6" s="2" t="s">
        <v>10</v>
      </c>
      <c r="I6" s="1">
        <v>71</v>
      </c>
      <c r="J6" s="1">
        <v>86</v>
      </c>
      <c r="K6" s="6">
        <f t="shared" si="1"/>
        <v>0.82558139534883723</v>
      </c>
      <c r="N6" s="2" t="s">
        <v>10</v>
      </c>
      <c r="O6" s="1">
        <v>73</v>
      </c>
      <c r="P6" s="1">
        <v>224</v>
      </c>
      <c r="Q6" s="6">
        <f t="shared" si="2"/>
        <v>0.32589285714285715</v>
      </c>
    </row>
    <row r="7" spans="2:17" x14ac:dyDescent="0.25">
      <c r="B7" s="2" t="s">
        <v>11</v>
      </c>
      <c r="C7" s="1">
        <v>804</v>
      </c>
      <c r="D7" s="1">
        <v>2105</v>
      </c>
      <c r="E7" s="6">
        <f t="shared" si="0"/>
        <v>0.38194774346793348</v>
      </c>
      <c r="H7" s="2" t="s">
        <v>11</v>
      </c>
      <c r="I7" s="1">
        <v>83</v>
      </c>
      <c r="J7" s="1">
        <v>104</v>
      </c>
      <c r="K7" s="6">
        <f t="shared" si="1"/>
        <v>0.79807692307692313</v>
      </c>
      <c r="N7" s="2" t="s">
        <v>11</v>
      </c>
      <c r="O7" s="1">
        <v>96</v>
      </c>
      <c r="P7" s="1">
        <v>238</v>
      </c>
      <c r="Q7" s="6">
        <f t="shared" si="2"/>
        <v>0.40336134453781514</v>
      </c>
    </row>
    <row r="8" spans="2:17" x14ac:dyDescent="0.25">
      <c r="B8" s="2" t="s">
        <v>12</v>
      </c>
      <c r="C8" s="1">
        <v>814</v>
      </c>
      <c r="D8" s="1">
        <v>2046</v>
      </c>
      <c r="E8" s="6">
        <f t="shared" si="0"/>
        <v>0.39784946236559138</v>
      </c>
      <c r="H8" s="2" t="s">
        <v>12</v>
      </c>
      <c r="I8" s="1">
        <v>75</v>
      </c>
      <c r="J8" s="1">
        <v>91</v>
      </c>
      <c r="K8" s="6">
        <f t="shared" si="1"/>
        <v>0.82417582417582413</v>
      </c>
      <c r="N8" s="2" t="s">
        <v>12</v>
      </c>
      <c r="O8" s="1">
        <v>86</v>
      </c>
      <c r="P8" s="1">
        <v>223</v>
      </c>
      <c r="Q8" s="6">
        <f t="shared" si="2"/>
        <v>0.38565022421524664</v>
      </c>
    </row>
    <row r="9" spans="2:17" x14ac:dyDescent="0.25">
      <c r="B9" s="2" t="s">
        <v>13</v>
      </c>
      <c r="C9" s="1">
        <v>863</v>
      </c>
      <c r="D9" s="1">
        <v>2063</v>
      </c>
      <c r="E9" s="6">
        <f t="shared" si="0"/>
        <v>0.41832283082888999</v>
      </c>
      <c r="H9" s="2" t="s">
        <v>13</v>
      </c>
      <c r="I9" s="1">
        <v>81</v>
      </c>
      <c r="J9" s="1">
        <v>94</v>
      </c>
      <c r="K9" s="6">
        <f t="shared" si="1"/>
        <v>0.86170212765957444</v>
      </c>
      <c r="N9" s="2" t="s">
        <v>13</v>
      </c>
      <c r="O9" s="1">
        <v>90</v>
      </c>
      <c r="P9" s="1">
        <v>217</v>
      </c>
      <c r="Q9" s="6">
        <f t="shared" si="2"/>
        <v>0.41474654377880182</v>
      </c>
    </row>
    <row r="10" spans="2:17" x14ac:dyDescent="0.25">
      <c r="B10" s="2" t="s">
        <v>14</v>
      </c>
      <c r="C10" s="1">
        <v>908</v>
      </c>
      <c r="D10" s="1">
        <v>2118</v>
      </c>
      <c r="E10" s="6">
        <f t="shared" si="0"/>
        <v>0.42870632672332387</v>
      </c>
      <c r="H10" s="2" t="s">
        <v>14</v>
      </c>
      <c r="I10" s="1">
        <v>66</v>
      </c>
      <c r="J10" s="1">
        <v>82</v>
      </c>
      <c r="K10" s="6">
        <f t="shared" si="1"/>
        <v>0.80487804878048785</v>
      </c>
      <c r="N10" s="2" t="s">
        <v>14</v>
      </c>
      <c r="O10" s="1">
        <v>147</v>
      </c>
      <c r="P10" s="1">
        <v>245</v>
      </c>
      <c r="Q10" s="6">
        <f t="shared" si="2"/>
        <v>0.6</v>
      </c>
    </row>
    <row r="11" spans="2:17" x14ac:dyDescent="0.25">
      <c r="B11" s="2" t="s">
        <v>15</v>
      </c>
      <c r="C11" s="1">
        <v>1123</v>
      </c>
      <c r="D11" s="1">
        <v>2164</v>
      </c>
      <c r="E11" s="6">
        <f t="shared" si="0"/>
        <v>0.51894639556377076</v>
      </c>
      <c r="H11" s="2" t="s">
        <v>15</v>
      </c>
      <c r="I11" s="1">
        <v>96</v>
      </c>
      <c r="J11" s="1">
        <v>110</v>
      </c>
      <c r="K11" s="6">
        <f t="shared" si="1"/>
        <v>0.87272727272727268</v>
      </c>
      <c r="N11" s="2" t="s">
        <v>15</v>
      </c>
      <c r="O11" s="1">
        <v>168</v>
      </c>
      <c r="P11" s="1">
        <v>265</v>
      </c>
      <c r="Q11" s="6">
        <f t="shared" si="2"/>
        <v>0.63396226415094337</v>
      </c>
    </row>
    <row r="12" spans="2:17" x14ac:dyDescent="0.25">
      <c r="B12" s="2" t="s">
        <v>16</v>
      </c>
      <c r="C12" s="1">
        <v>1099</v>
      </c>
      <c r="D12" s="1">
        <v>2138</v>
      </c>
      <c r="E12" s="6">
        <f t="shared" si="0"/>
        <v>0.51403180542563143</v>
      </c>
      <c r="H12" s="2" t="s">
        <v>16</v>
      </c>
      <c r="I12" s="1">
        <v>90</v>
      </c>
      <c r="J12" s="1">
        <v>99</v>
      </c>
      <c r="K12" s="6">
        <f t="shared" si="1"/>
        <v>0.90909090909090906</v>
      </c>
      <c r="N12" s="2" t="s">
        <v>16</v>
      </c>
      <c r="O12" s="1">
        <v>137</v>
      </c>
      <c r="P12" s="1">
        <v>200</v>
      </c>
      <c r="Q12" s="6">
        <f t="shared" si="2"/>
        <v>0.68500000000000005</v>
      </c>
    </row>
    <row r="13" spans="2:17" x14ac:dyDescent="0.25">
      <c r="B13" s="2" t="s">
        <v>8</v>
      </c>
      <c r="C13" s="1">
        <v>963</v>
      </c>
      <c r="D13" s="1">
        <v>1935</v>
      </c>
      <c r="E13" s="6">
        <f t="shared" si="0"/>
        <v>0.49767441860465117</v>
      </c>
      <c r="H13" s="2" t="s">
        <v>8</v>
      </c>
      <c r="I13" s="1">
        <v>55</v>
      </c>
      <c r="J13" s="1">
        <v>60</v>
      </c>
      <c r="K13" s="6">
        <f t="shared" si="1"/>
        <v>0.91666666666666663</v>
      </c>
      <c r="N13" s="2" t="s">
        <v>8</v>
      </c>
      <c r="O13" s="1">
        <v>136</v>
      </c>
      <c r="P13" s="1">
        <v>204</v>
      </c>
      <c r="Q13" s="6">
        <f t="shared" si="2"/>
        <v>0.66666666666666663</v>
      </c>
    </row>
    <row r="14" spans="2:17" x14ac:dyDescent="0.25">
      <c r="B14" s="2" t="s">
        <v>19</v>
      </c>
      <c r="C14" s="1">
        <v>910</v>
      </c>
      <c r="D14" s="1">
        <v>1740</v>
      </c>
      <c r="E14" s="6">
        <f t="shared" si="0"/>
        <v>0.52298850574712641</v>
      </c>
      <c r="H14" s="2" t="s">
        <v>19</v>
      </c>
      <c r="I14" s="1">
        <v>48</v>
      </c>
      <c r="J14" s="1">
        <v>53</v>
      </c>
      <c r="K14" s="6">
        <f t="shared" si="1"/>
        <v>0.90566037735849059</v>
      </c>
      <c r="N14" s="2" t="s">
        <v>19</v>
      </c>
      <c r="O14" s="1">
        <v>128</v>
      </c>
      <c r="P14" s="1">
        <v>186</v>
      </c>
      <c r="Q14" s="6">
        <f t="shared" si="2"/>
        <v>0.68817204301075274</v>
      </c>
    </row>
    <row r="15" spans="2:17" x14ac:dyDescent="0.25">
      <c r="B15" s="2" t="s">
        <v>1</v>
      </c>
      <c r="C15" s="1">
        <f>SUM(C5:C14)</f>
        <v>8928</v>
      </c>
      <c r="D15" s="1">
        <f>SUM(D5:D14)</f>
        <v>20667</v>
      </c>
      <c r="E15" s="6">
        <f>C15/D15</f>
        <v>0.43199303237044562</v>
      </c>
      <c r="H15" s="2" t="s">
        <v>1</v>
      </c>
      <c r="I15" s="1">
        <f>SUM(I5:I14)</f>
        <v>739</v>
      </c>
      <c r="J15" s="1">
        <f>SUM(J5:J14)</f>
        <v>874</v>
      </c>
      <c r="K15" s="6">
        <f>I15/J15</f>
        <v>0.84553775743707094</v>
      </c>
      <c r="N15" s="2" t="s">
        <v>1</v>
      </c>
      <c r="O15" s="1">
        <f>SUM(O5:O14)</f>
        <v>1116</v>
      </c>
      <c r="P15" s="1">
        <f>SUM(P5:P14)</f>
        <v>2214</v>
      </c>
      <c r="Q15" s="6">
        <f>O15/P15</f>
        <v>0.50406504065040647</v>
      </c>
    </row>
    <row r="16" spans="2:17" ht="15.6" customHeight="1" x14ac:dyDescent="0.25">
      <c r="B16" s="10" t="s">
        <v>18</v>
      </c>
      <c r="C16" s="10"/>
      <c r="D16" s="10"/>
      <c r="E16" s="10"/>
      <c r="H16" s="10" t="s">
        <v>18</v>
      </c>
      <c r="I16" s="10"/>
      <c r="J16" s="10"/>
      <c r="K16" s="10"/>
      <c r="N16" s="14" t="s">
        <v>18</v>
      </c>
      <c r="O16" s="14"/>
      <c r="P16" s="14"/>
      <c r="Q16" s="14"/>
    </row>
    <row r="17" spans="2:19" ht="14.45" customHeight="1" x14ac:dyDescent="0.25">
      <c r="B17" s="9"/>
      <c r="C17" s="9"/>
      <c r="D17" s="9"/>
      <c r="E17" s="9"/>
      <c r="H17" s="9"/>
      <c r="I17" s="9"/>
      <c r="J17" s="9"/>
      <c r="K17" s="9"/>
      <c r="N17" s="11"/>
      <c r="O17" s="11"/>
      <c r="P17" s="11"/>
      <c r="Q17" s="11"/>
    </row>
    <row r="18" spans="2:19" ht="14.45" customHeight="1" x14ac:dyDescent="0.25"/>
    <row r="22" spans="2:19" ht="18.75" x14ac:dyDescent="0.3">
      <c r="B22" s="13" t="s">
        <v>24</v>
      </c>
      <c r="C22" s="13"/>
      <c r="D22" s="13"/>
      <c r="E22" s="13"/>
      <c r="H22" s="13" t="s">
        <v>25</v>
      </c>
      <c r="I22" s="13"/>
      <c r="J22" s="13"/>
      <c r="K22" s="13"/>
      <c r="N22" s="7" t="s">
        <v>0</v>
      </c>
      <c r="O22" s="7" t="s">
        <v>4</v>
      </c>
      <c r="P22" s="7" t="s">
        <v>5</v>
      </c>
      <c r="Q22" s="7" t="s">
        <v>6</v>
      </c>
      <c r="R22" s="7" t="s">
        <v>7</v>
      </c>
      <c r="S22" s="7" t="s">
        <v>17</v>
      </c>
    </row>
    <row r="23" spans="2:19" ht="30" x14ac:dyDescent="0.25">
      <c r="B23" s="4" t="s">
        <v>0</v>
      </c>
      <c r="C23" s="5" t="s">
        <v>3</v>
      </c>
      <c r="D23" s="5" t="s">
        <v>1</v>
      </c>
      <c r="E23" s="3" t="s">
        <v>2</v>
      </c>
      <c r="H23" s="4" t="s">
        <v>0</v>
      </c>
      <c r="I23" s="5" t="s">
        <v>3</v>
      </c>
      <c r="J23" s="5" t="s">
        <v>1</v>
      </c>
      <c r="K23" s="3" t="s">
        <v>2</v>
      </c>
      <c r="N23" s="2" t="s">
        <v>9</v>
      </c>
      <c r="O23" s="6">
        <v>0.77894736842105261</v>
      </c>
      <c r="P23" s="6">
        <v>0.36585365853658536</v>
      </c>
      <c r="Q23" s="6">
        <v>0.3551912568306011</v>
      </c>
      <c r="R23" s="6">
        <v>0.25943396226415094</v>
      </c>
      <c r="S23" s="6">
        <v>0.3263920325939339</v>
      </c>
    </row>
    <row r="24" spans="2:19" x14ac:dyDescent="0.25">
      <c r="B24" s="2" t="s">
        <v>9</v>
      </c>
      <c r="C24" s="1">
        <v>30</v>
      </c>
      <c r="D24" s="1">
        <v>82</v>
      </c>
      <c r="E24" s="6">
        <f t="shared" ref="E24:E34" si="3">C24/D24</f>
        <v>0.36585365853658536</v>
      </c>
      <c r="H24" s="2" t="s">
        <v>9</v>
      </c>
      <c r="I24" s="1">
        <v>65</v>
      </c>
      <c r="J24" s="1">
        <v>183</v>
      </c>
      <c r="K24" s="6">
        <f t="shared" ref="K24:K34" si="4">I24/J24</f>
        <v>0.3551912568306011</v>
      </c>
      <c r="N24" s="2" t="s">
        <v>10</v>
      </c>
      <c r="O24" s="6">
        <v>0.82558139534883723</v>
      </c>
      <c r="P24" s="6">
        <v>0.4</v>
      </c>
      <c r="Q24" s="6">
        <v>0.37121212121212122</v>
      </c>
      <c r="R24" s="6">
        <v>0.32589285714285715</v>
      </c>
      <c r="S24" s="6">
        <v>0.33643555141926479</v>
      </c>
    </row>
    <row r="25" spans="2:19" x14ac:dyDescent="0.25">
      <c r="B25" s="2" t="s">
        <v>10</v>
      </c>
      <c r="C25" s="1">
        <v>32</v>
      </c>
      <c r="D25" s="1">
        <v>80</v>
      </c>
      <c r="E25" s="6">
        <f t="shared" si="3"/>
        <v>0.4</v>
      </c>
      <c r="H25" s="2" t="s">
        <v>10</v>
      </c>
      <c r="I25" s="1">
        <v>49</v>
      </c>
      <c r="J25" s="1">
        <v>132</v>
      </c>
      <c r="K25" s="6">
        <f t="shared" si="4"/>
        <v>0.37121212121212122</v>
      </c>
      <c r="N25" s="2" t="s">
        <v>11</v>
      </c>
      <c r="O25" s="6">
        <v>0.79807692307692313</v>
      </c>
      <c r="P25" s="6">
        <v>0.38554216867469882</v>
      </c>
      <c r="Q25" s="6">
        <v>0.35714285714285715</v>
      </c>
      <c r="R25" s="6">
        <v>0.40336134453781514</v>
      </c>
      <c r="S25" s="6">
        <v>0.38194774346793348</v>
      </c>
    </row>
    <row r="26" spans="2:19" x14ac:dyDescent="0.25">
      <c r="B26" s="2" t="s">
        <v>11</v>
      </c>
      <c r="C26" s="1">
        <v>32</v>
      </c>
      <c r="D26" s="1">
        <v>83</v>
      </c>
      <c r="E26" s="6">
        <f t="shared" si="3"/>
        <v>0.38554216867469882</v>
      </c>
      <c r="H26" s="2" t="s">
        <v>11</v>
      </c>
      <c r="I26" s="1">
        <v>50</v>
      </c>
      <c r="J26" s="1">
        <v>140</v>
      </c>
      <c r="K26" s="6">
        <f t="shared" si="4"/>
        <v>0.35714285714285715</v>
      </c>
      <c r="N26" s="2" t="s">
        <v>12</v>
      </c>
      <c r="O26" s="6">
        <v>0.82417582417582413</v>
      </c>
      <c r="P26" s="6">
        <v>0.52857142857142858</v>
      </c>
      <c r="Q26" s="6">
        <v>0.4460431654676259</v>
      </c>
      <c r="R26" s="6">
        <v>0.38565022421524664</v>
      </c>
      <c r="S26" s="6">
        <v>0.39784946236559138</v>
      </c>
    </row>
    <row r="27" spans="2:19" x14ac:dyDescent="0.25">
      <c r="B27" s="2" t="s">
        <v>12</v>
      </c>
      <c r="C27" s="1">
        <v>37</v>
      </c>
      <c r="D27" s="1">
        <v>70</v>
      </c>
      <c r="E27" s="6">
        <f t="shared" si="3"/>
        <v>0.52857142857142858</v>
      </c>
      <c r="H27" s="2" t="s">
        <v>12</v>
      </c>
      <c r="I27" s="1">
        <v>62</v>
      </c>
      <c r="J27" s="1">
        <v>139</v>
      </c>
      <c r="K27" s="6">
        <f t="shared" si="4"/>
        <v>0.4460431654676259</v>
      </c>
      <c r="N27" s="2" t="s">
        <v>13</v>
      </c>
      <c r="O27" s="6">
        <v>0.86170212765957444</v>
      </c>
      <c r="P27" s="6">
        <v>0.54651162790697672</v>
      </c>
      <c r="Q27" s="6">
        <v>0.43571428571428572</v>
      </c>
      <c r="R27" s="6">
        <v>0.41474654377880182</v>
      </c>
      <c r="S27" s="6">
        <v>0.41832283082888999</v>
      </c>
    </row>
    <row r="28" spans="2:19" x14ac:dyDescent="0.25">
      <c r="B28" s="2" t="s">
        <v>13</v>
      </c>
      <c r="C28" s="1">
        <v>47</v>
      </c>
      <c r="D28" s="1">
        <v>86</v>
      </c>
      <c r="E28" s="6">
        <f t="shared" si="3"/>
        <v>0.54651162790697672</v>
      </c>
      <c r="H28" s="2" t="s">
        <v>13</v>
      </c>
      <c r="I28" s="1">
        <v>61</v>
      </c>
      <c r="J28" s="1">
        <v>140</v>
      </c>
      <c r="K28" s="6">
        <f t="shared" si="4"/>
        <v>0.43571428571428572</v>
      </c>
      <c r="N28" s="2" t="s">
        <v>14</v>
      </c>
      <c r="O28" s="6">
        <v>0.80487804878048785</v>
      </c>
      <c r="P28" s="6">
        <v>0.66176470588235292</v>
      </c>
      <c r="Q28" s="6">
        <v>0.45161290322580644</v>
      </c>
      <c r="R28" s="6">
        <v>0.6</v>
      </c>
      <c r="S28" s="6">
        <v>0.42870632672332387</v>
      </c>
    </row>
    <row r="29" spans="2:19" x14ac:dyDescent="0.25">
      <c r="B29" s="2" t="s">
        <v>14</v>
      </c>
      <c r="C29" s="1">
        <v>45</v>
      </c>
      <c r="D29" s="1">
        <v>68</v>
      </c>
      <c r="E29" s="6">
        <f t="shared" si="3"/>
        <v>0.66176470588235292</v>
      </c>
      <c r="H29" s="2" t="s">
        <v>14</v>
      </c>
      <c r="I29" s="1">
        <v>70</v>
      </c>
      <c r="J29" s="1">
        <v>155</v>
      </c>
      <c r="K29" s="6">
        <f t="shared" si="4"/>
        <v>0.45161290322580644</v>
      </c>
      <c r="N29" s="2" t="s">
        <v>15</v>
      </c>
      <c r="O29" s="6">
        <v>0.87272727272727268</v>
      </c>
      <c r="P29" s="6">
        <v>0.74626865671641796</v>
      </c>
      <c r="Q29" s="6">
        <v>0.56488549618320616</v>
      </c>
      <c r="R29" s="6">
        <v>0.63396226415094337</v>
      </c>
      <c r="S29" s="6">
        <v>0.51894639556377076</v>
      </c>
    </row>
    <row r="30" spans="2:19" x14ac:dyDescent="0.25">
      <c r="B30" s="2" t="s">
        <v>15</v>
      </c>
      <c r="C30" s="1">
        <v>50</v>
      </c>
      <c r="D30" s="1">
        <v>67</v>
      </c>
      <c r="E30" s="6">
        <f t="shared" si="3"/>
        <v>0.74626865671641796</v>
      </c>
      <c r="H30" s="2" t="s">
        <v>15</v>
      </c>
      <c r="I30" s="1">
        <v>74</v>
      </c>
      <c r="J30" s="1">
        <v>131</v>
      </c>
      <c r="K30" s="6">
        <f t="shared" si="4"/>
        <v>0.56488549618320616</v>
      </c>
      <c r="N30" s="2" t="s">
        <v>16</v>
      </c>
      <c r="O30" s="6">
        <v>0.90909090909090906</v>
      </c>
      <c r="P30" s="6">
        <v>0.78260869565217395</v>
      </c>
      <c r="Q30" s="6">
        <v>0.56934306569343063</v>
      </c>
      <c r="R30" s="6">
        <v>0.68500000000000005</v>
      </c>
      <c r="S30" s="6">
        <v>0.51403180542563143</v>
      </c>
    </row>
    <row r="31" spans="2:19" x14ac:dyDescent="0.25">
      <c r="B31" s="2" t="s">
        <v>16</v>
      </c>
      <c r="C31" s="1">
        <v>54</v>
      </c>
      <c r="D31" s="1">
        <v>69</v>
      </c>
      <c r="E31" s="6">
        <f t="shared" si="3"/>
        <v>0.78260869565217395</v>
      </c>
      <c r="H31" s="2" t="s">
        <v>16</v>
      </c>
      <c r="I31" s="1">
        <v>78</v>
      </c>
      <c r="J31" s="1">
        <v>137</v>
      </c>
      <c r="K31" s="6">
        <f t="shared" si="4"/>
        <v>0.56934306569343063</v>
      </c>
      <c r="N31" s="2" t="s">
        <v>8</v>
      </c>
      <c r="O31" s="6">
        <v>0.91666666666666663</v>
      </c>
      <c r="P31" s="6">
        <v>0.75510204081632648</v>
      </c>
      <c r="Q31" s="6">
        <v>0.58407079646017701</v>
      </c>
      <c r="R31" s="6">
        <v>0.66666666666666663</v>
      </c>
      <c r="S31" s="6">
        <v>0.49767441860465117</v>
      </c>
    </row>
    <row r="32" spans="2:19" x14ac:dyDescent="0.25">
      <c r="B32" s="2" t="s">
        <v>8</v>
      </c>
      <c r="C32" s="1">
        <v>37</v>
      </c>
      <c r="D32" s="1">
        <v>49</v>
      </c>
      <c r="E32" s="6">
        <f t="shared" si="3"/>
        <v>0.75510204081632648</v>
      </c>
      <c r="H32" s="2" t="s">
        <v>8</v>
      </c>
      <c r="I32" s="1">
        <v>66</v>
      </c>
      <c r="J32" s="1">
        <v>113</v>
      </c>
      <c r="K32" s="6">
        <f t="shared" si="4"/>
        <v>0.58407079646017701</v>
      </c>
      <c r="N32" s="2" t="s">
        <v>19</v>
      </c>
      <c r="O32" s="6">
        <v>0.90566037735849059</v>
      </c>
      <c r="P32" s="6">
        <v>0.8571428571428571</v>
      </c>
      <c r="Q32" s="6">
        <v>0.47863247863247865</v>
      </c>
      <c r="R32" s="6">
        <v>0.68817204301075274</v>
      </c>
      <c r="S32" s="6">
        <v>0.52298850574712641</v>
      </c>
    </row>
    <row r="33" spans="2:17" x14ac:dyDescent="0.25">
      <c r="B33" s="2" t="s">
        <v>19</v>
      </c>
      <c r="C33" s="1">
        <v>48</v>
      </c>
      <c r="D33" s="1">
        <v>56</v>
      </c>
      <c r="E33" s="6">
        <f t="shared" si="3"/>
        <v>0.8571428571428571</v>
      </c>
      <c r="H33" s="2" t="s">
        <v>19</v>
      </c>
      <c r="I33" s="1">
        <v>56</v>
      </c>
      <c r="J33" s="1">
        <v>117</v>
      </c>
      <c r="K33" s="6">
        <f t="shared" si="4"/>
        <v>0.47863247863247865</v>
      </c>
    </row>
    <row r="34" spans="2:17" x14ac:dyDescent="0.25">
      <c r="B34" s="2" t="s">
        <v>1</v>
      </c>
      <c r="C34" s="1">
        <f>SUM(C24:C33)</f>
        <v>412</v>
      </c>
      <c r="D34" s="1">
        <f>SUM(D24:D33)</f>
        <v>710</v>
      </c>
      <c r="E34" s="6">
        <f t="shared" si="3"/>
        <v>0.58028169014084507</v>
      </c>
      <c r="H34" s="2" t="s">
        <v>1</v>
      </c>
      <c r="I34" s="1">
        <f>SUM(I24:I33)</f>
        <v>631</v>
      </c>
      <c r="J34" s="1">
        <f>SUM(J24:J33)</f>
        <v>1387</v>
      </c>
      <c r="K34" s="6">
        <f t="shared" si="4"/>
        <v>0.4549387166546503</v>
      </c>
      <c r="N34" s="11" t="s">
        <v>20</v>
      </c>
      <c r="O34" s="11"/>
      <c r="P34" s="11"/>
      <c r="Q34" s="11"/>
    </row>
    <row r="35" spans="2:17" ht="15.75" x14ac:dyDescent="0.25">
      <c r="B35" s="10" t="s">
        <v>18</v>
      </c>
      <c r="C35" s="10"/>
      <c r="D35" s="10"/>
      <c r="E35" s="10"/>
      <c r="H35" s="10" t="s">
        <v>18</v>
      </c>
      <c r="I35" s="10"/>
      <c r="J35" s="10"/>
      <c r="K35" s="10"/>
      <c r="N35" s="11"/>
      <c r="O35" s="11"/>
      <c r="P35" s="11"/>
      <c r="Q35" s="11"/>
    </row>
    <row r="37" spans="2:17" ht="14.45" customHeight="1" x14ac:dyDescent="0.25"/>
    <row r="38" spans="2:17" ht="14.45" customHeight="1" x14ac:dyDescent="0.25">
      <c r="N38" s="8"/>
      <c r="O38" s="8"/>
      <c r="P38" s="8"/>
      <c r="Q38" s="8"/>
    </row>
    <row r="39" spans="2:17" ht="14.45" customHeight="1" x14ac:dyDescent="0.25">
      <c r="B39" s="9"/>
      <c r="C39" s="9"/>
      <c r="D39" s="9"/>
      <c r="E39" s="9"/>
      <c r="H39" s="9"/>
      <c r="I39" s="9"/>
      <c r="J39" s="9"/>
      <c r="K39" s="9"/>
    </row>
    <row r="40" spans="2:17" ht="14.45" customHeight="1" x14ac:dyDescent="0.25">
      <c r="G40" s="12" t="s">
        <v>26</v>
      </c>
      <c r="H40" s="12"/>
      <c r="I40" s="12"/>
      <c r="J40" s="12"/>
      <c r="K40" s="12"/>
      <c r="L40" s="12"/>
      <c r="M40" s="12"/>
      <c r="N40" s="12"/>
      <c r="O40" s="12"/>
      <c r="P40" s="12"/>
    </row>
  </sheetData>
  <mergeCells count="8">
    <mergeCell ref="N34:Q35"/>
    <mergeCell ref="G40:P40"/>
    <mergeCell ref="B3:E3"/>
    <mergeCell ref="H3:K3"/>
    <mergeCell ref="N3:Q3"/>
    <mergeCell ref="N16:Q17"/>
    <mergeCell ref="B22:E22"/>
    <mergeCell ref="H22:K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8C6D-7D16-4090-BDA7-135935B2C0C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08A3D7A1-C030-4F59-9B18-36A3F55F1CB1}"/>
</file>

<file path=customXml/itemProps2.xml><?xml version="1.0" encoding="utf-8"?>
<ds:datastoreItem xmlns:ds="http://schemas.openxmlformats.org/officeDocument/2006/customXml" ds:itemID="{B9E7703F-D545-45AB-B0CD-DD57ABAF6F4D}"/>
</file>

<file path=customXml/itemProps3.xml><?xml version="1.0" encoding="utf-8"?>
<ds:datastoreItem xmlns:ds="http://schemas.openxmlformats.org/officeDocument/2006/customXml" ds:itemID="{3EAE1722-206A-416D-B63D-4A47D18DCF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10-year breakdown by 4 lesions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Jiaqiu Wang</dc:creator>
  <cp:lastModifiedBy>sarah ajayi</cp:lastModifiedBy>
  <dcterms:created xsi:type="dcterms:W3CDTF">2020-08-12T13:57:59Z</dcterms:created>
  <dcterms:modified xsi:type="dcterms:W3CDTF">2022-06-08T09:53:44Z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