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4 Lesions and overall diagnosis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J30" i="1"/>
  <c r="I31" i="1"/>
  <c r="B31" i="1"/>
  <c r="D30" i="1"/>
  <c r="C31" i="1"/>
  <c r="N15" i="1"/>
  <c r="P14" i="1"/>
  <c r="O15" i="1"/>
  <c r="H15" i="1"/>
  <c r="J14" i="1"/>
  <c r="I15" i="1"/>
  <c r="B15" i="1"/>
  <c r="D14" i="1"/>
  <c r="C15" i="1"/>
  <c r="J29" i="1" l="1"/>
  <c r="J28" i="1"/>
  <c r="J27" i="1"/>
  <c r="J26" i="1"/>
  <c r="J25" i="1"/>
  <c r="J24" i="1"/>
  <c r="J23" i="1"/>
  <c r="J22" i="1"/>
  <c r="J21" i="1"/>
  <c r="D29" i="1"/>
  <c r="D28" i="1"/>
  <c r="D27" i="1"/>
  <c r="D26" i="1"/>
  <c r="D25" i="1"/>
  <c r="D24" i="1"/>
  <c r="D23" i="1"/>
  <c r="D22" i="1"/>
  <c r="D21" i="1"/>
  <c r="P13" i="1"/>
  <c r="P12" i="1"/>
  <c r="P11" i="1"/>
  <c r="P10" i="1"/>
  <c r="P9" i="1"/>
  <c r="P8" i="1"/>
  <c r="P7" i="1"/>
  <c r="P6" i="1"/>
  <c r="P5" i="1"/>
  <c r="J13" i="1"/>
  <c r="J12" i="1"/>
  <c r="J11" i="1"/>
  <c r="J10" i="1"/>
  <c r="J9" i="1"/>
  <c r="J8" i="1"/>
  <c r="J7" i="1"/>
  <c r="J6" i="1"/>
  <c r="J5" i="1"/>
  <c r="D5" i="1"/>
  <c r="D6" i="1"/>
  <c r="D7" i="1"/>
  <c r="D8" i="1"/>
  <c r="D9" i="1"/>
  <c r="D10" i="1"/>
  <c r="D11" i="1"/>
  <c r="D12" i="1"/>
  <c r="D13" i="1"/>
  <c r="D15" i="1" l="1"/>
  <c r="J31" i="1"/>
  <c r="D31" i="1"/>
  <c r="P15" i="1"/>
  <c r="J15" i="1"/>
</calcChain>
</file>

<file path=xl/sharedStrings.xml><?xml version="1.0" encoding="utf-8"?>
<sst xmlns="http://schemas.openxmlformats.org/spreadsheetml/2006/main" count="80" uniqueCount="23">
  <si>
    <t>Year</t>
  </si>
  <si>
    <t>Total</t>
  </si>
  <si>
    <t>HLHS diagnosis</t>
  </si>
  <si>
    <t>% Antenatally diagnosed</t>
  </si>
  <si>
    <t>TGA-IVS diagnosis</t>
  </si>
  <si>
    <t>Overall diagnosis</t>
  </si>
  <si>
    <t>Complete AVSD diagnosis</t>
  </si>
  <si>
    <t>2019/20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</si>
  <si>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</si>
  <si>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</si>
  <si>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</si>
  <si>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</si>
  <si>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</si>
  <si>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</si>
  <si>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</si>
  <si>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</si>
  <si>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</si>
  <si>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HLHS in 2010/11-2019/20</t>
  </si>
  <si>
    <t>TGA-IVS in 2010/11-2019/20</t>
  </si>
  <si>
    <t>Complete AVSD in 2010/11-2019/20</t>
  </si>
  <si>
    <t>Overall Diagnosis in 2010/11-2019/20</t>
  </si>
  <si>
    <t>Tetralogy of Fallot diagnosis</t>
  </si>
  <si>
    <t>FALLOT in 2010/11-2019/20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</si>
</sst>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3" borderId="0" xfId="1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5" fontId="0" fillId="0" borderId="0" xfId="0" applyNumberFormat="1"/>
    <xf numFmtId="0" fontId="2" fillId="0" borderId="0" xfId="0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3"/>
  <sheetViews>
    <sheetView tabSelected="1" zoomScale="85" zoomScaleNormal="85" workbookViewId="0">
      <selection activeCell="A19" sqref="A19:D19"/>
    </sheetView>
  </sheetViews>
  <sheetFormatPr defaultRowHeight="15" x14ac:dyDescent="0.25"/>
  <cols>
    <col min="2" max="2" width="18.42578125" customWidth="1"/>
    <col min="3" max="3" width="8.7109375" customWidth="1"/>
    <col min="4" max="4" width="11.5703125" customWidth="1"/>
    <col min="5" max="5" width="5.140625" customWidth="1"/>
    <col min="6" max="6" width="5.42578125" customWidth="1"/>
    <col min="7" max="7" width="15.42578125" customWidth="1"/>
    <col min="8" max="8" width="15.140625" customWidth="1"/>
    <col min="9" max="10" width="15.42578125" customWidth="1"/>
    <col min="11" max="11" width="5.42578125" customWidth="1"/>
    <col min="12" max="12" width="7.140625" customWidth="1"/>
    <col min="13" max="13" width="13.85546875" customWidth="1"/>
    <col min="14" max="14" width="15.42578125" customWidth="1"/>
    <col min="15" max="16" width="13.85546875" customWidth="1"/>
    <col min="17" max="17" width="8.85546875" customWidth="1"/>
    <col min="18" max="18" width="9.5703125" customWidth="1"/>
    <col min="19" max="22" width="14.140625" customWidth="1"/>
    <col min="23" max="23" width="4.85546875" customWidth="1"/>
    <col min="24" max="24" width="6" customWidth="1"/>
    <col min="25" max="28" width="12.85546875" customWidth="1"/>
  </cols>
  <sheetData>
    <row r="3" spans="1:16" ht="18.600000000000001" customHeight="1" x14ac:dyDescent="0.45">
      <c r="A3" s="16" t="s">
        <v>17</v>
      </c>
      <c r="B3" s="16"/>
      <c r="C3" s="16"/>
      <c r="D3" s="16"/>
      <c r="G3" s="16" t="s">
        <v>18</v>
      </c>
      <c r="H3" s="16"/>
      <c r="I3" s="16"/>
      <c r="J3" s="16"/>
      <c r="M3" s="16" t="s">
        <v>19</v>
      </c>
      <c r="N3" s="16"/>
      <c r="O3" s="16"/>
      <c r="P3" s="16"/>
    </row>
    <row r="4" spans="1:16" ht="43.5" x14ac:dyDescent="0.35">
      <c r="A4" s="5" t="s">
        <v>0</v>
      </c>
      <c r="B4" s="6" t="s">
        <v>2</v>
      </c>
      <c r="C4" s="6" t="s">
        <v>1</v>
      </c>
      <c r="D4" s="4" t="s">
        <v>3</v>
      </c>
      <c r="G4" s="5" t="s">
        <v>0</v>
      </c>
      <c r="H4" s="6" t="s">
        <v>4</v>
      </c>
      <c r="I4" s="6" t="s">
        <v>1</v>
      </c>
      <c r="J4" s="4" t="s">
        <v>3</v>
      </c>
      <c r="M4" s="5" t="s">
        <v>0</v>
      </c>
      <c r="N4" s="6" t="s">
        <v>6</v>
      </c>
      <c r="O4" s="6" t="s">
        <v>1</v>
      </c>
      <c r="P4" s="4" t="s">
        <v>3</v>
      </c>
    </row>
    <row r="5" spans="1:16" ht="14.45" x14ac:dyDescent="0.35">
      <c r="A5" s="3" t="s">
        <v>8</v>
      </c>
      <c r="B5" s="2">
        <v>66</v>
      </c>
      <c r="C5" s="2">
        <v>95</v>
      </c>
      <c r="D5" s="7">
        <f t="shared" ref="D5:D14" si="0">B5/C5</f>
        <v>0.69473684210526321</v>
      </c>
      <c r="G5" s="3" t="s">
        <v>8</v>
      </c>
      <c r="H5" s="2">
        <v>25</v>
      </c>
      <c r="I5" s="2">
        <v>100</v>
      </c>
      <c r="J5" s="7">
        <f t="shared" ref="J5:J14" si="1">H5/I5</f>
        <v>0.25</v>
      </c>
      <c r="M5" s="3" t="s">
        <v>8</v>
      </c>
      <c r="N5" s="2">
        <v>57</v>
      </c>
      <c r="O5" s="2">
        <v>146</v>
      </c>
      <c r="P5" s="7">
        <f t="shared" ref="P5:P14" si="2">N5/O5</f>
        <v>0.3904109589041096</v>
      </c>
    </row>
    <row r="6" spans="1:16" ht="14.45" x14ac:dyDescent="0.35">
      <c r="A6" s="3" t="s">
        <v>9</v>
      </c>
      <c r="B6" s="2">
        <v>75</v>
      </c>
      <c r="C6" s="2">
        <v>97</v>
      </c>
      <c r="D6" s="7">
        <f t="shared" si="0"/>
        <v>0.77319587628865982</v>
      </c>
      <c r="E6" s="1"/>
      <c r="G6" s="3" t="s">
        <v>9</v>
      </c>
      <c r="H6" s="2">
        <v>30</v>
      </c>
      <c r="I6" s="2">
        <v>77</v>
      </c>
      <c r="J6" s="7">
        <f t="shared" si="1"/>
        <v>0.38961038961038963</v>
      </c>
      <c r="M6" s="3" t="s">
        <v>9</v>
      </c>
      <c r="N6" s="2">
        <v>70</v>
      </c>
      <c r="O6" s="2">
        <v>164</v>
      </c>
      <c r="P6" s="7">
        <f t="shared" si="2"/>
        <v>0.42682926829268292</v>
      </c>
    </row>
    <row r="7" spans="1:16" ht="14.45" x14ac:dyDescent="0.35">
      <c r="A7" s="3" t="s">
        <v>10</v>
      </c>
      <c r="B7" s="2">
        <v>82</v>
      </c>
      <c r="C7" s="2">
        <v>98</v>
      </c>
      <c r="D7" s="7">
        <f t="shared" si="0"/>
        <v>0.83673469387755106</v>
      </c>
      <c r="G7" s="3" t="s">
        <v>10</v>
      </c>
      <c r="H7" s="2">
        <v>33</v>
      </c>
      <c r="I7" s="2">
        <v>84</v>
      </c>
      <c r="J7" s="7">
        <f t="shared" si="1"/>
        <v>0.39285714285714285</v>
      </c>
      <c r="M7" s="3" t="s">
        <v>10</v>
      </c>
      <c r="N7" s="2">
        <v>58</v>
      </c>
      <c r="O7" s="2">
        <v>144</v>
      </c>
      <c r="P7" s="7">
        <f t="shared" si="2"/>
        <v>0.40277777777777779</v>
      </c>
    </row>
    <row r="8" spans="1:16" ht="14.45" x14ac:dyDescent="0.35">
      <c r="A8" s="3" t="s">
        <v>11</v>
      </c>
      <c r="B8" s="2">
        <v>87</v>
      </c>
      <c r="C8" s="2">
        <v>107</v>
      </c>
      <c r="D8" s="7">
        <f t="shared" si="0"/>
        <v>0.81308411214953269</v>
      </c>
      <c r="G8" s="3" t="s">
        <v>11</v>
      </c>
      <c r="H8" s="2">
        <v>32</v>
      </c>
      <c r="I8" s="2">
        <v>84</v>
      </c>
      <c r="J8" s="7">
        <f t="shared" si="1"/>
        <v>0.38095238095238093</v>
      </c>
      <c r="M8" s="3" t="s">
        <v>11</v>
      </c>
      <c r="N8" s="2">
        <v>54</v>
      </c>
      <c r="O8" s="2">
        <v>145</v>
      </c>
      <c r="P8" s="7">
        <f t="shared" si="2"/>
        <v>0.3724137931034483</v>
      </c>
    </row>
    <row r="9" spans="1:16" ht="14.45" x14ac:dyDescent="0.35">
      <c r="A9" s="3" t="s">
        <v>12</v>
      </c>
      <c r="B9" s="2">
        <v>79</v>
      </c>
      <c r="C9" s="2">
        <v>94</v>
      </c>
      <c r="D9" s="7">
        <f t="shared" si="0"/>
        <v>0.84042553191489366</v>
      </c>
      <c r="G9" s="3" t="s">
        <v>12</v>
      </c>
      <c r="H9" s="2">
        <v>41</v>
      </c>
      <c r="I9" s="2">
        <v>75</v>
      </c>
      <c r="J9" s="7">
        <f t="shared" si="1"/>
        <v>0.54666666666666663</v>
      </c>
      <c r="M9" s="3" t="s">
        <v>12</v>
      </c>
      <c r="N9" s="2">
        <v>63</v>
      </c>
      <c r="O9" s="2">
        <v>142</v>
      </c>
      <c r="P9" s="7">
        <f t="shared" si="2"/>
        <v>0.44366197183098594</v>
      </c>
    </row>
    <row r="10" spans="1:16" ht="14.45" x14ac:dyDescent="0.35">
      <c r="A10" s="3" t="s">
        <v>13</v>
      </c>
      <c r="B10" s="2">
        <v>82</v>
      </c>
      <c r="C10" s="2">
        <v>94</v>
      </c>
      <c r="D10" s="7">
        <f t="shared" si="0"/>
        <v>0.87234042553191493</v>
      </c>
      <c r="G10" s="3" t="s">
        <v>13</v>
      </c>
      <c r="H10" s="2">
        <v>49</v>
      </c>
      <c r="I10" s="2">
        <v>90</v>
      </c>
      <c r="J10" s="7">
        <f t="shared" si="1"/>
        <v>0.5444444444444444</v>
      </c>
      <c r="M10" s="3" t="s">
        <v>13</v>
      </c>
      <c r="N10" s="2">
        <v>65</v>
      </c>
      <c r="O10" s="2">
        <v>147</v>
      </c>
      <c r="P10" s="7">
        <f t="shared" si="2"/>
        <v>0.44217687074829931</v>
      </c>
    </row>
    <row r="11" spans="1:16" ht="14.45" x14ac:dyDescent="0.35">
      <c r="A11" s="3" t="s">
        <v>14</v>
      </c>
      <c r="B11" s="2">
        <v>66</v>
      </c>
      <c r="C11" s="2">
        <v>82</v>
      </c>
      <c r="D11" s="7">
        <f t="shared" si="0"/>
        <v>0.80487804878048785</v>
      </c>
      <c r="G11" s="3" t="s">
        <v>14</v>
      </c>
      <c r="H11" s="2">
        <v>46</v>
      </c>
      <c r="I11" s="2">
        <v>70</v>
      </c>
      <c r="J11" s="7">
        <f t="shared" si="1"/>
        <v>0.65714285714285714</v>
      </c>
      <c r="M11" s="3" t="s">
        <v>14</v>
      </c>
      <c r="N11" s="2">
        <v>74</v>
      </c>
      <c r="O11" s="2">
        <v>161</v>
      </c>
      <c r="P11" s="7">
        <f t="shared" si="2"/>
        <v>0.45962732919254656</v>
      </c>
    </row>
    <row r="12" spans="1:16" ht="14.45" x14ac:dyDescent="0.35">
      <c r="A12" s="3" t="s">
        <v>15</v>
      </c>
      <c r="B12" s="2">
        <v>96</v>
      </c>
      <c r="C12" s="2">
        <v>110</v>
      </c>
      <c r="D12" s="7">
        <f t="shared" si="0"/>
        <v>0.87272727272727268</v>
      </c>
      <c r="G12" s="3" t="s">
        <v>15</v>
      </c>
      <c r="H12" s="2">
        <v>53</v>
      </c>
      <c r="I12" s="2">
        <v>69</v>
      </c>
      <c r="J12" s="7">
        <f t="shared" si="1"/>
        <v>0.76811594202898548</v>
      </c>
      <c r="M12" s="3" t="s">
        <v>15</v>
      </c>
      <c r="N12" s="2">
        <v>77</v>
      </c>
      <c r="O12" s="2">
        <v>137</v>
      </c>
      <c r="P12" s="7">
        <f t="shared" si="2"/>
        <v>0.56204379562043794</v>
      </c>
    </row>
    <row r="13" spans="1:16" ht="14.45" x14ac:dyDescent="0.35">
      <c r="A13" s="3" t="s">
        <v>16</v>
      </c>
      <c r="B13" s="2">
        <v>67</v>
      </c>
      <c r="C13" s="2">
        <v>75</v>
      </c>
      <c r="D13" s="7">
        <f t="shared" si="0"/>
        <v>0.89333333333333331</v>
      </c>
      <c r="G13" s="3" t="s">
        <v>16</v>
      </c>
      <c r="H13" s="2">
        <v>54</v>
      </c>
      <c r="I13" s="2">
        <v>69</v>
      </c>
      <c r="J13" s="7">
        <f t="shared" si="1"/>
        <v>0.78260869565217395</v>
      </c>
      <c r="M13" s="3" t="s">
        <v>16</v>
      </c>
      <c r="N13" s="2">
        <v>80</v>
      </c>
      <c r="O13" s="2">
        <v>136</v>
      </c>
      <c r="P13" s="7">
        <f t="shared" si="2"/>
        <v>0.58823529411764708</v>
      </c>
    </row>
    <row r="14" spans="1:16" ht="14.45" x14ac:dyDescent="0.35">
      <c r="A14" s="10" t="s">
        <v>7</v>
      </c>
      <c r="B14" s="9">
        <v>60</v>
      </c>
      <c r="C14" s="9">
        <v>65</v>
      </c>
      <c r="D14" s="11">
        <f t="shared" si="0"/>
        <v>0.92307692307692313</v>
      </c>
      <c r="G14" s="10" t="s">
        <v>7</v>
      </c>
      <c r="H14" s="9">
        <v>38</v>
      </c>
      <c r="I14" s="9">
        <v>50</v>
      </c>
      <c r="J14" s="11">
        <f t="shared" si="1"/>
        <v>0.76</v>
      </c>
      <c r="M14" s="10" t="s">
        <v>7</v>
      </c>
      <c r="N14" s="9">
        <v>62</v>
      </c>
      <c r="O14" s="9">
        <v>110</v>
      </c>
      <c r="P14" s="11">
        <f t="shared" si="2"/>
        <v>0.5636363636363636</v>
      </c>
    </row>
    <row r="15" spans="1:16" ht="14.45" x14ac:dyDescent="0.35">
      <c r="A15" s="3" t="s">
        <v>1</v>
      </c>
      <c r="B15" s="3">
        <f>SUM(B5:B14)</f>
        <v>760</v>
      </c>
      <c r="C15" s="3">
        <f>SUM(C5:C14)</f>
        <v>917</v>
      </c>
      <c r="D15" s="8">
        <f>B15/C15</f>
        <v>0.8287895310796074</v>
      </c>
      <c r="G15" s="3" t="s">
        <v>1</v>
      </c>
      <c r="H15" s="3">
        <f>SUM(H5:H14)</f>
        <v>401</v>
      </c>
      <c r="I15" s="3">
        <f>SUM(I5:I14)</f>
        <v>768</v>
      </c>
      <c r="J15" s="8">
        <f>H15/I15</f>
        <v>0.52213541666666663</v>
      </c>
      <c r="M15" s="3" t="s">
        <v>1</v>
      </c>
      <c r="N15" s="3">
        <f>SUM(N5:N14)</f>
        <v>660</v>
      </c>
      <c r="O15" s="3">
        <f>SUM(O5:O14)</f>
        <v>1432</v>
      </c>
      <c r="P15" s="8">
        <f>N15/O15</f>
        <v>0.46089385474860334</v>
      </c>
    </row>
    <row r="19" spans="1:18" ht="18.600000000000001" x14ac:dyDescent="0.45">
      <c r="A19" s="16" t="s">
        <v>22</v>
      </c>
      <c r="B19" s="16"/>
      <c r="C19" s="16"/>
      <c r="D19" s="16"/>
      <c r="G19" s="16" t="s">
        <v>20</v>
      </c>
      <c r="H19" s="16"/>
      <c r="I19" s="16"/>
      <c r="J19" s="16"/>
    </row>
    <row r="20" spans="1:18" ht="43.5" x14ac:dyDescent="0.35">
      <c r="A20" s="5" t="s">
        <v>0</v>
      </c>
      <c r="B20" s="6" t="s">
        <v>21</v>
      </c>
      <c r="C20" s="6" t="s">
        <v>1</v>
      </c>
      <c r="D20" s="4" t="s">
        <v>3</v>
      </c>
      <c r="G20" s="5" t="s">
        <v>0</v>
      </c>
      <c r="H20" s="6" t="s">
        <v>5</v>
      </c>
      <c r="I20" s="6" t="s">
        <v>1</v>
      </c>
      <c r="J20" s="4" t="s">
        <v>3</v>
      </c>
    </row>
    <row r="21" spans="1:18" ht="14.45" x14ac:dyDescent="0.35">
      <c r="A21" s="3" t="s">
        <v>8</v>
      </c>
      <c r="B21" s="2">
        <v>62</v>
      </c>
      <c r="C21" s="2">
        <v>208</v>
      </c>
      <c r="D21" s="7">
        <f t="shared" ref="D21:D30" si="3">B21/C21</f>
        <v>0.29807692307692307</v>
      </c>
      <c r="G21" s="3" t="s">
        <v>8</v>
      </c>
      <c r="H21" s="2">
        <v>680</v>
      </c>
      <c r="I21" s="2">
        <v>2154</v>
      </c>
      <c r="J21" s="7">
        <f t="shared" ref="J21:J30" si="4">H21/I21</f>
        <v>0.31569173630454966</v>
      </c>
      <c r="M21" s="13"/>
      <c r="N21" s="14"/>
      <c r="O21" s="14"/>
      <c r="P21" s="14"/>
      <c r="Q21" s="14"/>
      <c r="R21" s="14"/>
    </row>
    <row r="22" spans="1:18" ht="14.45" x14ac:dyDescent="0.35">
      <c r="A22" s="3" t="s">
        <v>9</v>
      </c>
      <c r="B22" s="2">
        <v>57</v>
      </c>
      <c r="C22" s="2">
        <v>198</v>
      </c>
      <c r="D22" s="7">
        <f t="shared" si="3"/>
        <v>0.2878787878787879</v>
      </c>
      <c r="G22" s="3" t="s">
        <v>9</v>
      </c>
      <c r="H22" s="2">
        <v>737</v>
      </c>
      <c r="I22" s="2">
        <v>2106</v>
      </c>
      <c r="J22" s="7">
        <f t="shared" si="4"/>
        <v>0.34995251661918331</v>
      </c>
      <c r="M22" s="13"/>
      <c r="N22" s="14"/>
      <c r="O22" s="14"/>
      <c r="P22" s="14"/>
      <c r="Q22" s="14"/>
      <c r="R22" s="14"/>
    </row>
    <row r="23" spans="1:18" ht="14.45" x14ac:dyDescent="0.35">
      <c r="A23" s="3" t="s">
        <v>10</v>
      </c>
      <c r="B23" s="2">
        <v>77</v>
      </c>
      <c r="C23" s="2">
        <v>228</v>
      </c>
      <c r="D23" s="7">
        <f t="shared" si="3"/>
        <v>0.33771929824561403</v>
      </c>
      <c r="G23" s="3" t="s">
        <v>10</v>
      </c>
      <c r="H23" s="2">
        <v>780</v>
      </c>
      <c r="I23" s="2">
        <v>2230</v>
      </c>
      <c r="J23" s="7">
        <f t="shared" si="4"/>
        <v>0.34977578475336324</v>
      </c>
      <c r="M23" s="13"/>
      <c r="N23" s="14"/>
      <c r="O23" s="14"/>
      <c r="P23" s="14"/>
      <c r="Q23" s="14"/>
      <c r="R23" s="14"/>
    </row>
    <row r="24" spans="1:18" ht="14.45" x14ac:dyDescent="0.35">
      <c r="A24" s="3" t="s">
        <v>11</v>
      </c>
      <c r="B24" s="2">
        <v>102</v>
      </c>
      <c r="C24" s="2">
        <v>248</v>
      </c>
      <c r="D24" s="7">
        <f t="shared" si="3"/>
        <v>0.41129032258064518</v>
      </c>
      <c r="G24" s="3" t="s">
        <v>11</v>
      </c>
      <c r="H24" s="2">
        <v>843</v>
      </c>
      <c r="I24" s="2">
        <v>2175</v>
      </c>
      <c r="J24" s="7">
        <f t="shared" si="4"/>
        <v>0.38758620689655171</v>
      </c>
      <c r="M24" s="13"/>
      <c r="N24" s="14"/>
      <c r="O24" s="14"/>
      <c r="P24" s="14"/>
      <c r="Q24" s="14"/>
      <c r="R24" s="14"/>
    </row>
    <row r="25" spans="1:18" ht="14.45" x14ac:dyDescent="0.35">
      <c r="A25" s="3" t="s">
        <v>12</v>
      </c>
      <c r="B25" s="2">
        <v>95</v>
      </c>
      <c r="C25" s="2">
        <v>231</v>
      </c>
      <c r="D25" s="7">
        <f t="shared" si="3"/>
        <v>0.41125541125541126</v>
      </c>
      <c r="G25" s="3" t="s">
        <v>12</v>
      </c>
      <c r="H25" s="2">
        <v>852</v>
      </c>
      <c r="I25" s="2">
        <v>2114</v>
      </c>
      <c r="J25" s="7">
        <f t="shared" si="4"/>
        <v>0.4030274361400189</v>
      </c>
      <c r="M25" s="13"/>
      <c r="N25" s="14"/>
      <c r="O25" s="14"/>
      <c r="P25" s="14"/>
      <c r="Q25" s="14"/>
      <c r="R25" s="14"/>
    </row>
    <row r="26" spans="1:18" ht="14.45" x14ac:dyDescent="0.35">
      <c r="A26" s="3" t="s">
        <v>13</v>
      </c>
      <c r="B26" s="2">
        <v>94</v>
      </c>
      <c r="C26" s="2">
        <v>224</v>
      </c>
      <c r="D26" s="7">
        <f t="shared" si="3"/>
        <v>0.41964285714285715</v>
      </c>
      <c r="G26" s="3" t="s">
        <v>13</v>
      </c>
      <c r="H26" s="2">
        <v>915</v>
      </c>
      <c r="I26" s="2">
        <v>2159</v>
      </c>
      <c r="J26" s="7">
        <f t="shared" si="4"/>
        <v>0.42380731820287171</v>
      </c>
      <c r="M26" s="13"/>
      <c r="N26" s="14"/>
      <c r="O26" s="14"/>
      <c r="P26" s="14"/>
      <c r="Q26" s="14"/>
      <c r="R26" s="14"/>
    </row>
    <row r="27" spans="1:18" ht="14.45" x14ac:dyDescent="0.35">
      <c r="A27" s="3" t="s">
        <v>14</v>
      </c>
      <c r="B27" s="2">
        <v>152</v>
      </c>
      <c r="C27" s="2">
        <v>260</v>
      </c>
      <c r="D27" s="7">
        <f t="shared" si="3"/>
        <v>0.58461538461538465</v>
      </c>
      <c r="G27" s="3" t="s">
        <v>14</v>
      </c>
      <c r="H27" s="2">
        <v>953</v>
      </c>
      <c r="I27" s="2">
        <v>2208</v>
      </c>
      <c r="J27" s="7">
        <f t="shared" si="4"/>
        <v>0.43161231884057971</v>
      </c>
      <c r="M27" s="13"/>
      <c r="N27" s="14"/>
      <c r="O27" s="14"/>
      <c r="P27" s="14"/>
      <c r="Q27" s="14"/>
      <c r="R27" s="14"/>
    </row>
    <row r="28" spans="1:18" ht="14.45" x14ac:dyDescent="0.35">
      <c r="A28" s="3" t="s">
        <v>15</v>
      </c>
      <c r="B28" s="2">
        <v>180</v>
      </c>
      <c r="C28" s="2">
        <v>289</v>
      </c>
      <c r="D28" s="7">
        <f t="shared" si="3"/>
        <v>0.62283737024221453</v>
      </c>
      <c r="G28" s="3" t="s">
        <v>15</v>
      </c>
      <c r="H28" s="2">
        <v>1173</v>
      </c>
      <c r="I28" s="2">
        <v>2292</v>
      </c>
      <c r="J28" s="7">
        <f t="shared" si="4"/>
        <v>0.51178010471204194</v>
      </c>
      <c r="M28" s="13"/>
      <c r="N28" s="14"/>
      <c r="O28" s="14"/>
      <c r="P28" s="14"/>
      <c r="Q28" s="14"/>
      <c r="R28" s="14"/>
    </row>
    <row r="29" spans="1:18" ht="14.45" x14ac:dyDescent="0.35">
      <c r="A29" s="3" t="s">
        <v>16</v>
      </c>
      <c r="B29" s="2">
        <v>136</v>
      </c>
      <c r="C29" s="2">
        <v>192</v>
      </c>
      <c r="D29" s="7">
        <f t="shared" si="3"/>
        <v>0.70833333333333337</v>
      </c>
      <c r="G29" s="3" t="s">
        <v>16</v>
      </c>
      <c r="H29" s="2">
        <v>1014</v>
      </c>
      <c r="I29" s="2">
        <v>2025</v>
      </c>
      <c r="J29" s="7">
        <f t="shared" si="4"/>
        <v>0.50074074074074071</v>
      </c>
      <c r="M29" s="15"/>
      <c r="N29" s="14"/>
      <c r="O29" s="14"/>
      <c r="P29" s="14"/>
      <c r="Q29" s="14"/>
      <c r="R29" s="14"/>
    </row>
    <row r="30" spans="1:18" ht="14.45" x14ac:dyDescent="0.35">
      <c r="A30" s="10" t="s">
        <v>7</v>
      </c>
      <c r="B30" s="9">
        <v>135</v>
      </c>
      <c r="C30" s="9">
        <v>201</v>
      </c>
      <c r="D30" s="11">
        <f t="shared" si="3"/>
        <v>0.67164179104477617</v>
      </c>
      <c r="G30" s="10" t="s">
        <v>7</v>
      </c>
      <c r="H30" s="9">
        <v>1015</v>
      </c>
      <c r="I30" s="9">
        <v>2017</v>
      </c>
      <c r="J30" s="11">
        <f t="shared" si="4"/>
        <v>0.50322260783341599</v>
      </c>
    </row>
    <row r="31" spans="1:18" ht="14.45" x14ac:dyDescent="0.35">
      <c r="A31" s="3" t="s">
        <v>1</v>
      </c>
      <c r="B31" s="3">
        <f>SUM(B21:B30)</f>
        <v>1090</v>
      </c>
      <c r="C31" s="3">
        <f>SUM(C21:C30)</f>
        <v>2279</v>
      </c>
      <c r="D31" s="8">
        <f>B31/C31</f>
        <v>0.47827994734532692</v>
      </c>
      <c r="G31" s="3" t="s">
        <v>1</v>
      </c>
      <c r="H31" s="3">
        <f>SUM(H21:H30)</f>
        <v>8962</v>
      </c>
      <c r="I31" s="3">
        <f>SUM(I21:I30)</f>
        <v>21480</v>
      </c>
      <c r="J31" s="8">
        <f>H31/I31</f>
        <v>0.41722532588454375</v>
      </c>
    </row>
    <row r="32" spans="1:18" ht="14.45" x14ac:dyDescent="0.35">
      <c r="N32" s="12"/>
      <c r="O32" s="12"/>
      <c r="P32" s="12"/>
      <c r="Q32" s="12"/>
      <c r="R32" s="12"/>
    </row>
    <row r="33" spans="14:18" ht="14.45" x14ac:dyDescent="0.35">
      <c r="N33" s="12"/>
      <c r="O33" s="12"/>
      <c r="P33" s="12"/>
      <c r="Q33" s="12"/>
      <c r="R33" s="12"/>
    </row>
    <row r="34" spans="14:18" ht="14.45" x14ac:dyDescent="0.35">
      <c r="N34" s="12"/>
      <c r="O34" s="12"/>
      <c r="P34" s="12"/>
      <c r="Q34" s="12"/>
      <c r="R34" s="12"/>
    </row>
    <row r="35" spans="14:18" ht="14.45" x14ac:dyDescent="0.35">
      <c r="N35" s="12"/>
      <c r="O35" s="12"/>
      <c r="P35" s="12"/>
      <c r="Q35" s="12"/>
      <c r="R35" s="12"/>
    </row>
    <row r="36" spans="14:18" ht="14.45" x14ac:dyDescent="0.35">
      <c r="N36" s="12"/>
      <c r="O36" s="12"/>
      <c r="P36" s="12"/>
      <c r="Q36" s="12"/>
      <c r="R36" s="12"/>
    </row>
    <row r="37" spans="14:18" ht="14.45" x14ac:dyDescent="0.35">
      <c r="N37" s="12"/>
      <c r="O37" s="12"/>
      <c r="P37" s="12"/>
      <c r="Q37" s="12"/>
      <c r="R37" s="12"/>
    </row>
    <row r="38" spans="14:18" ht="14.45" x14ac:dyDescent="0.35">
      <c r="N38" s="12"/>
      <c r="O38" s="12"/>
      <c r="P38" s="12"/>
      <c r="Q38" s="12"/>
      <c r="R38" s="12"/>
    </row>
    <row r="39" spans="14:18" ht="14.45" x14ac:dyDescent="0.35">
      <c r="N39" s="12"/>
      <c r="O39" s="12"/>
      <c r="P39" s="12"/>
      <c r="Q39" s="12"/>
      <c r="R39" s="12"/>
    </row>
    <row r="40" spans="14:18" ht="14.45" x14ac:dyDescent="0.35">
      <c r="N40" s="12"/>
      <c r="O40" s="12"/>
      <c r="P40" s="12"/>
      <c r="Q40" s="12"/>
      <c r="R40" s="12"/>
    </row>
    <row r="41" spans="14:18" x14ac:dyDescent="0.25">
      <c r="N41" s="12"/>
      <c r="O41" s="12"/>
      <c r="P41" s="12"/>
      <c r="Q41" s="12"/>
      <c r="R41" s="12"/>
    </row>
    <row r="42" spans="14:18" x14ac:dyDescent="0.25">
      <c r="N42" s="12"/>
      <c r="O42" s="12"/>
      <c r="P42" s="12"/>
      <c r="Q42" s="12"/>
      <c r="R42" s="12"/>
    </row>
    <row r="43" spans="14:18" x14ac:dyDescent="0.25">
      <c r="N43" s="12"/>
      <c r="O43" s="12"/>
      <c r="P43" s="12"/>
      <c r="Q43" s="12"/>
      <c r="R43" s="12"/>
    </row>
  </sheetData>
  <mergeCells count="5">
    <mergeCell ref="A3:D3"/>
    <mergeCell ref="G3:J3"/>
    <mergeCell ref="M3:P3"/>
    <mergeCell ref="A19:D19"/>
    <mergeCell ref="G19:J1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Lesions and overall diagnosis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Jiaqiu Wang</dc:creator>
  <cp:lastModifiedBy>Singarayer, Shenaka</cp:lastModifiedBy>
  <dcterms:created xsi:type="dcterms:W3CDTF">2020-08-12T13:57:59Z</dcterms:created>
  <dcterms:modified xsi:type="dcterms:W3CDTF">2021-06-30T13:51:45Z</dcterms:modified>
</cp:coreProperties>
</file>